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~~Important items\Income &amp; Expenses\"/>
    </mc:Choice>
  </mc:AlternateContent>
  <bookViews>
    <workbookView xWindow="0" yWindow="0" windowWidth="28800" windowHeight="12435" activeTab="2"/>
  </bookViews>
  <sheets>
    <sheet name="Summary" sheetId="2" r:id="rId1"/>
    <sheet name="DashBoard" sheetId="4" r:id="rId2"/>
    <sheet name="Financial Posi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E22" i="3"/>
  <c r="D22" i="3"/>
  <c r="F28" i="3"/>
  <c r="E28" i="3"/>
  <c r="D28" i="3"/>
  <c r="F34" i="3"/>
  <c r="E34" i="3"/>
  <c r="D34" i="3"/>
  <c r="F40" i="3"/>
  <c r="E40" i="3"/>
  <c r="D40" i="3"/>
  <c r="F45" i="3"/>
  <c r="E45" i="3"/>
  <c r="D45" i="3"/>
  <c r="F53" i="3"/>
  <c r="E53" i="3"/>
  <c r="D53" i="3"/>
  <c r="F60" i="3"/>
  <c r="E60" i="3"/>
  <c r="D60" i="3"/>
  <c r="F69" i="3"/>
  <c r="E69" i="3"/>
  <c r="D69" i="3"/>
  <c r="F75" i="3"/>
  <c r="E75" i="3"/>
  <c r="D75" i="3"/>
  <c r="F89" i="3"/>
  <c r="E89" i="3"/>
  <c r="D89" i="3"/>
  <c r="C33" i="4" l="1"/>
  <c r="C66" i="4" s="1"/>
  <c r="C32" i="4"/>
  <c r="C65" i="4" s="1"/>
  <c r="C31" i="4"/>
  <c r="C30" i="4"/>
  <c r="C58" i="4" s="1"/>
  <c r="C29" i="4"/>
  <c r="C28" i="4"/>
  <c r="C57" i="4" s="1"/>
  <c r="C27" i="4"/>
  <c r="C45" i="4" s="1"/>
  <c r="C26" i="4"/>
  <c r="C25" i="4"/>
  <c r="C24" i="4"/>
  <c r="C23" i="4"/>
  <c r="C22" i="4"/>
  <c r="C21" i="4"/>
  <c r="C20" i="4"/>
  <c r="C19" i="4"/>
  <c r="C64" i="4" s="1"/>
  <c r="C18" i="4"/>
  <c r="C71" i="2"/>
  <c r="C53" i="2"/>
  <c r="C72" i="2" s="1"/>
  <c r="C52" i="2"/>
  <c r="F32" i="2"/>
  <c r="E32" i="2"/>
  <c r="F31" i="2"/>
  <c r="E31" i="2"/>
  <c r="F9" i="3"/>
  <c r="F9" i="2" s="1"/>
  <c r="E9" i="3"/>
  <c r="E9" i="2" s="1"/>
  <c r="D9" i="3"/>
  <c r="D9" i="2" s="1"/>
  <c r="F14" i="3"/>
  <c r="F10" i="2" s="1"/>
  <c r="E14" i="3"/>
  <c r="E10" i="2" s="1"/>
  <c r="D14" i="3"/>
  <c r="D10" i="2" s="1"/>
  <c r="F106" i="3"/>
  <c r="F33" i="2" s="1"/>
  <c r="E106" i="3"/>
  <c r="E33" i="2" s="1"/>
  <c r="D106" i="3"/>
  <c r="D33" i="2" s="1"/>
  <c r="F99" i="3"/>
  <c r="E99" i="3"/>
  <c r="D99" i="3"/>
  <c r="D32" i="2"/>
  <c r="D31" i="2"/>
  <c r="E24" i="2"/>
  <c r="E23" i="2"/>
  <c r="E22" i="2"/>
  <c r="F21" i="2"/>
  <c r="E21" i="2"/>
  <c r="F20" i="2"/>
  <c r="E20" i="2"/>
  <c r="F18" i="2"/>
  <c r="E18" i="2"/>
  <c r="F17" i="2"/>
  <c r="E17" i="2"/>
  <c r="D24" i="2"/>
  <c r="D52" i="2" s="1"/>
  <c r="D71" i="2" s="1"/>
  <c r="D23" i="2"/>
  <c r="D22" i="2"/>
  <c r="D21" i="2"/>
  <c r="D20" i="2"/>
  <c r="D19" i="2"/>
  <c r="D47" i="2" s="1"/>
  <c r="D66" i="2" s="1"/>
  <c r="D18" i="2"/>
  <c r="D17" i="2"/>
  <c r="D12" i="2"/>
  <c r="D41" i="2" s="1"/>
  <c r="D61" i="2" s="1"/>
  <c r="D11" i="2"/>
  <c r="D40" i="2" s="1"/>
  <c r="D60" i="2" s="1"/>
  <c r="P18" i="2" l="1"/>
  <c r="D46" i="2"/>
  <c r="O32" i="2"/>
  <c r="F49" i="2"/>
  <c r="P21" i="2"/>
  <c r="E46" i="2"/>
  <c r="O46" i="2" s="1"/>
  <c r="O17" i="2"/>
  <c r="E48" i="2"/>
  <c r="O20" i="2"/>
  <c r="E50" i="2"/>
  <c r="O22" i="2"/>
  <c r="P32" i="2"/>
  <c r="F46" i="2"/>
  <c r="P17" i="2"/>
  <c r="F48" i="2"/>
  <c r="P20" i="2"/>
  <c r="E51" i="2"/>
  <c r="O23" i="2"/>
  <c r="O33" i="2"/>
  <c r="O31" i="2"/>
  <c r="O18" i="2"/>
  <c r="E49" i="2"/>
  <c r="O21" i="2"/>
  <c r="E52" i="2"/>
  <c r="O24" i="2"/>
  <c r="P33" i="2"/>
  <c r="P31" i="2"/>
  <c r="F39" i="2"/>
  <c r="P10" i="2"/>
  <c r="E39" i="2"/>
  <c r="O10" i="2"/>
  <c r="E38" i="2"/>
  <c r="O9" i="2"/>
  <c r="P9" i="2"/>
  <c r="F38" i="2"/>
  <c r="D38" i="2"/>
  <c r="D34" i="2"/>
  <c r="I32" i="2" s="1"/>
  <c r="F34" i="2"/>
  <c r="K33" i="2" s="1"/>
  <c r="D39" i="2"/>
  <c r="D59" i="2" s="1"/>
  <c r="E34" i="2"/>
  <c r="J33" i="2" s="1"/>
  <c r="P46" i="2" l="1"/>
  <c r="J31" i="2"/>
  <c r="I33" i="2"/>
  <c r="K31" i="2"/>
  <c r="E71" i="2"/>
  <c r="O52" i="2"/>
  <c r="K32" i="2"/>
  <c r="E70" i="2"/>
  <c r="E69" i="2"/>
  <c r="I31" i="2"/>
  <c r="E68" i="2"/>
  <c r="J32" i="2"/>
  <c r="F67" i="2"/>
  <c r="D27" i="4" s="1"/>
  <c r="D45" i="4" s="1"/>
  <c r="P48" i="2"/>
  <c r="E67" i="2"/>
  <c r="F68" i="2"/>
  <c r="D28" i="4" s="1"/>
  <c r="D57" i="4" s="1"/>
  <c r="P49" i="2"/>
  <c r="E59" i="2"/>
  <c r="O39" i="2"/>
  <c r="P39" i="2"/>
  <c r="F59" i="2"/>
  <c r="D19" i="4" s="1"/>
  <c r="D64" i="4" s="1"/>
  <c r="D58" i="2"/>
  <c r="F58" i="2"/>
  <c r="P38" i="2"/>
  <c r="E58" i="2"/>
  <c r="O38" i="2"/>
  <c r="F24" i="2"/>
  <c r="F23" i="2"/>
  <c r="F22" i="2"/>
  <c r="F51" i="2" l="1"/>
  <c r="P23" i="2"/>
  <c r="F52" i="2"/>
  <c r="P24" i="2"/>
  <c r="F50" i="2"/>
  <c r="P22" i="2"/>
  <c r="D18" i="4"/>
  <c r="D42" i="4" s="1"/>
  <c r="F12" i="2"/>
  <c r="F11" i="2"/>
  <c r="F26" i="2"/>
  <c r="F25" i="2"/>
  <c r="F19" i="2"/>
  <c r="F16" i="2"/>
  <c r="F15" i="2"/>
  <c r="F14" i="2"/>
  <c r="F13" i="2"/>
  <c r="D108" i="3"/>
  <c r="D35" i="2" s="1"/>
  <c r="D26" i="2"/>
  <c r="D54" i="2" s="1"/>
  <c r="D73" i="2" s="1"/>
  <c r="D25" i="2"/>
  <c r="D53" i="2" s="1"/>
  <c r="D72" i="2" s="1"/>
  <c r="D16" i="2"/>
  <c r="D45" i="2" s="1"/>
  <c r="D65" i="2" s="1"/>
  <c r="D15" i="2"/>
  <c r="D44" i="2" s="1"/>
  <c r="D64" i="2" s="1"/>
  <c r="D14" i="2"/>
  <c r="D43" i="2" s="1"/>
  <c r="D63" i="2" s="1"/>
  <c r="D13" i="2"/>
  <c r="D42" i="2" s="1"/>
  <c r="D62" i="2" s="1"/>
  <c r="F47" i="2" l="1"/>
  <c r="F69" i="2"/>
  <c r="D29" i="4" s="1"/>
  <c r="D47" i="4" s="1"/>
  <c r="P50" i="2"/>
  <c r="F44" i="2"/>
  <c r="F70" i="2"/>
  <c r="D30" i="4" s="1"/>
  <c r="D58" i="4" s="1"/>
  <c r="P51" i="2"/>
  <c r="F45" i="2"/>
  <c r="F53" i="2"/>
  <c r="F71" i="2"/>
  <c r="D31" i="4" s="1"/>
  <c r="D48" i="4" s="1"/>
  <c r="P52" i="2"/>
  <c r="F54" i="2"/>
  <c r="F43" i="2"/>
  <c r="F42" i="2"/>
  <c r="D91" i="3"/>
  <c r="D110" i="3" s="1"/>
  <c r="F41" i="2"/>
  <c r="F40" i="2"/>
  <c r="F27" i="2"/>
  <c r="F91" i="3"/>
  <c r="F108" i="3"/>
  <c r="F35" i="2" s="1"/>
  <c r="F65" i="2" l="1"/>
  <c r="D25" i="4" s="1"/>
  <c r="D44" i="4" s="1"/>
  <c r="F64" i="2"/>
  <c r="D24" i="4" s="1"/>
  <c r="D46" i="4" s="1"/>
  <c r="F66" i="2"/>
  <c r="D26" i="4" s="1"/>
  <c r="D56" i="4" s="1"/>
  <c r="D60" i="4" s="1"/>
  <c r="F73" i="2"/>
  <c r="D33" i="4" s="1"/>
  <c r="D66" i="4" s="1"/>
  <c r="F72" i="2"/>
  <c r="D32" i="4" s="1"/>
  <c r="D65" i="4" s="1"/>
  <c r="F63" i="2"/>
  <c r="D23" i="4" s="1"/>
  <c r="D50" i="4" s="1"/>
  <c r="F62" i="2"/>
  <c r="D22" i="4" s="1"/>
  <c r="D49" i="4" s="1"/>
  <c r="F61" i="2"/>
  <c r="K26" i="2"/>
  <c r="K22" i="2"/>
  <c r="K18" i="2"/>
  <c r="K14" i="2"/>
  <c r="K10" i="2"/>
  <c r="K24" i="2"/>
  <c r="K12" i="2"/>
  <c r="K25" i="2"/>
  <c r="K17" i="2"/>
  <c r="K23" i="2"/>
  <c r="K19" i="2"/>
  <c r="K15" i="2"/>
  <c r="K11" i="2"/>
  <c r="K20" i="2"/>
  <c r="K16" i="2"/>
  <c r="K21" i="2"/>
  <c r="K13" i="2"/>
  <c r="K9" i="2"/>
  <c r="F28" i="2"/>
  <c r="F55" i="2"/>
  <c r="F60" i="2"/>
  <c r="D5" i="2"/>
  <c r="F110" i="3"/>
  <c r="F5" i="2" s="1"/>
  <c r="D68" i="4" l="1"/>
  <c r="D21" i="4"/>
  <c r="D20" i="4"/>
  <c r="D43" i="4" s="1"/>
  <c r="D52" i="4" s="1"/>
  <c r="D70" i="4" s="1"/>
  <c r="F74" i="2"/>
  <c r="K54" i="2"/>
  <c r="K50" i="2"/>
  <c r="K46" i="2"/>
  <c r="K42" i="2"/>
  <c r="K52" i="2"/>
  <c r="K48" i="2"/>
  <c r="K40" i="2"/>
  <c r="K53" i="2"/>
  <c r="K49" i="2"/>
  <c r="K41" i="2"/>
  <c r="K51" i="2"/>
  <c r="K47" i="2"/>
  <c r="K43" i="2"/>
  <c r="K39" i="2"/>
  <c r="K44" i="2"/>
  <c r="K45" i="2"/>
  <c r="K38" i="2"/>
  <c r="D4" i="4"/>
  <c r="C38" i="2"/>
  <c r="C58" i="2" s="1"/>
  <c r="K58" i="2" l="1"/>
  <c r="K65" i="2"/>
  <c r="K64" i="2"/>
  <c r="K71" i="2"/>
  <c r="K68" i="2"/>
  <c r="K70" i="2"/>
  <c r="K67" i="2"/>
  <c r="K73" i="2"/>
  <c r="K72" i="2"/>
  <c r="K63" i="2"/>
  <c r="K69" i="2"/>
  <c r="K59" i="2"/>
  <c r="K66" i="2"/>
  <c r="K62" i="2"/>
  <c r="K61" i="2"/>
  <c r="E52" i="4"/>
  <c r="E68" i="4"/>
  <c r="E60" i="4"/>
  <c r="D72" i="4"/>
  <c r="K60" i="2"/>
  <c r="C39" i="2"/>
  <c r="C59" i="2" s="1"/>
  <c r="C54" i="2" l="1"/>
  <c r="C73" i="2" s="1"/>
  <c r="C51" i="2"/>
  <c r="C70" i="2" s="1"/>
  <c r="C50" i="2"/>
  <c r="C69" i="2" s="1"/>
  <c r="C49" i="2"/>
  <c r="C68" i="2" s="1"/>
  <c r="C48" i="2"/>
  <c r="C67" i="2" s="1"/>
  <c r="C47" i="2"/>
  <c r="C66" i="2" s="1"/>
  <c r="C45" i="2"/>
  <c r="C65" i="2" s="1"/>
  <c r="C44" i="2"/>
  <c r="C64" i="2" s="1"/>
  <c r="C43" i="2"/>
  <c r="C63" i="2" s="1"/>
  <c r="C42" i="2"/>
  <c r="C62" i="2" s="1"/>
  <c r="C41" i="2"/>
  <c r="C61" i="2" s="1"/>
  <c r="C40" i="2"/>
  <c r="C60" i="2" s="1"/>
  <c r="E19" i="2"/>
  <c r="E47" i="2" l="1"/>
  <c r="O19" i="2"/>
  <c r="P19" i="2"/>
  <c r="D49" i="2"/>
  <c r="D48" i="2"/>
  <c r="E12" i="2"/>
  <c r="D67" i="2" l="1"/>
  <c r="O48" i="2"/>
  <c r="E66" i="2"/>
  <c r="O47" i="2"/>
  <c r="P47" i="2"/>
  <c r="D68" i="2"/>
  <c r="O49" i="2"/>
  <c r="E41" i="2"/>
  <c r="O12" i="2"/>
  <c r="P12" i="2"/>
  <c r="E11" i="2"/>
  <c r="E26" i="2"/>
  <c r="E25" i="2"/>
  <c r="E16" i="2"/>
  <c r="E15" i="2"/>
  <c r="E14" i="2"/>
  <c r="E13" i="2"/>
  <c r="E44" i="2" l="1"/>
  <c r="O15" i="2"/>
  <c r="P15" i="2"/>
  <c r="E53" i="2"/>
  <c r="O25" i="2"/>
  <c r="P25" i="2"/>
  <c r="E45" i="2"/>
  <c r="O16" i="2"/>
  <c r="P16" i="2"/>
  <c r="E54" i="2"/>
  <c r="O26" i="2"/>
  <c r="P26" i="2"/>
  <c r="E43" i="2"/>
  <c r="O14" i="2"/>
  <c r="P14" i="2"/>
  <c r="E42" i="2"/>
  <c r="O13" i="2"/>
  <c r="P13" i="2"/>
  <c r="O11" i="2"/>
  <c r="P11" i="2"/>
  <c r="E61" i="2"/>
  <c r="O41" i="2"/>
  <c r="P41" i="2"/>
  <c r="E40" i="2"/>
  <c r="E27" i="2"/>
  <c r="E108" i="3"/>
  <c r="E35" i="2" s="1"/>
  <c r="D50" i="2"/>
  <c r="D51" i="2"/>
  <c r="E91" i="3"/>
  <c r="D70" i="2" l="1"/>
  <c r="O51" i="2"/>
  <c r="D69" i="2"/>
  <c r="O50" i="2"/>
  <c r="E65" i="2"/>
  <c r="O45" i="2"/>
  <c r="P45" i="2"/>
  <c r="E64" i="2"/>
  <c r="O44" i="2"/>
  <c r="P44" i="2"/>
  <c r="E73" i="2"/>
  <c r="O54" i="2"/>
  <c r="P54" i="2"/>
  <c r="E72" i="2"/>
  <c r="O53" i="2"/>
  <c r="P53" i="2"/>
  <c r="E63" i="2"/>
  <c r="O43" i="2"/>
  <c r="P43" i="2"/>
  <c r="E62" i="2"/>
  <c r="O42" i="2"/>
  <c r="P42" i="2"/>
  <c r="O40" i="2"/>
  <c r="P40" i="2"/>
  <c r="J25" i="2"/>
  <c r="J21" i="2"/>
  <c r="J17" i="2"/>
  <c r="J13" i="2"/>
  <c r="J15" i="2"/>
  <c r="J20" i="2"/>
  <c r="J12" i="2"/>
  <c r="J26" i="2"/>
  <c r="J22" i="2"/>
  <c r="J18" i="2"/>
  <c r="J14" i="2"/>
  <c r="J10" i="2"/>
  <c r="J23" i="2"/>
  <c r="J19" i="2"/>
  <c r="J11" i="2"/>
  <c r="J24" i="2"/>
  <c r="J16" i="2"/>
  <c r="J9" i="2"/>
  <c r="E55" i="2"/>
  <c r="E60" i="2"/>
  <c r="E28" i="2"/>
  <c r="E110" i="3"/>
  <c r="D74" i="2" l="1"/>
  <c r="E74" i="2"/>
  <c r="J60" i="2" s="1"/>
  <c r="J53" i="2"/>
  <c r="J49" i="2"/>
  <c r="J45" i="2"/>
  <c r="J41" i="2"/>
  <c r="J43" i="2"/>
  <c r="J52" i="2"/>
  <c r="J44" i="2"/>
  <c r="J40" i="2"/>
  <c r="J54" i="2"/>
  <c r="J50" i="2"/>
  <c r="J46" i="2"/>
  <c r="J42" i="2"/>
  <c r="J51" i="2"/>
  <c r="J47" i="2"/>
  <c r="J39" i="2"/>
  <c r="J48" i="2"/>
  <c r="J38" i="2"/>
  <c r="E5" i="2"/>
  <c r="D6" i="4" s="1"/>
  <c r="D55" i="2"/>
  <c r="I58" i="2" l="1"/>
  <c r="I66" i="2"/>
  <c r="I64" i="2"/>
  <c r="I65" i="2"/>
  <c r="I72" i="2"/>
  <c r="I62" i="2"/>
  <c r="I59" i="2"/>
  <c r="I63" i="2"/>
  <c r="I71" i="2"/>
  <c r="I61" i="2"/>
  <c r="I73" i="2"/>
  <c r="I60" i="2"/>
  <c r="I68" i="2"/>
  <c r="I67" i="2"/>
  <c r="I69" i="2"/>
  <c r="I70" i="2"/>
  <c r="J58" i="2"/>
  <c r="J68" i="2"/>
  <c r="J73" i="2"/>
  <c r="J70" i="2"/>
  <c r="J63" i="2"/>
  <c r="J64" i="2"/>
  <c r="J69" i="2"/>
  <c r="J66" i="2"/>
  <c r="J59" i="2"/>
  <c r="J65" i="2"/>
  <c r="J62" i="2"/>
  <c r="J72" i="2"/>
  <c r="J71" i="2"/>
  <c r="J67" i="2"/>
  <c r="J61" i="2"/>
  <c r="I52" i="2"/>
  <c r="I48" i="2"/>
  <c r="I44" i="2"/>
  <c r="I40" i="2"/>
  <c r="I46" i="2"/>
  <c r="I47" i="2"/>
  <c r="I53" i="2"/>
  <c r="I49" i="2"/>
  <c r="I45" i="2"/>
  <c r="I41" i="2"/>
  <c r="I54" i="2"/>
  <c r="I50" i="2"/>
  <c r="I42" i="2"/>
  <c r="I51" i="2"/>
  <c r="I43" i="2"/>
  <c r="I39" i="2"/>
  <c r="I38" i="2"/>
  <c r="F6" i="2"/>
  <c r="D7" i="4" s="1"/>
  <c r="E6" i="2"/>
  <c r="D27" i="2"/>
  <c r="D28" i="2" l="1"/>
  <c r="I24" i="2"/>
  <c r="I20" i="2"/>
  <c r="I16" i="2"/>
  <c r="I12" i="2"/>
  <c r="I22" i="2"/>
  <c r="I18" i="2"/>
  <c r="I10" i="2"/>
  <c r="I23" i="2"/>
  <c r="I15" i="2"/>
  <c r="I25" i="2"/>
  <c r="I21" i="2"/>
  <c r="I17" i="2"/>
  <c r="I13" i="2"/>
  <c r="I26" i="2"/>
  <c r="I14" i="2"/>
  <c r="I19" i="2"/>
  <c r="I11" i="2"/>
  <c r="I9" i="2"/>
</calcChain>
</file>

<file path=xl/sharedStrings.xml><?xml version="1.0" encoding="utf-8"?>
<sst xmlns="http://schemas.openxmlformats.org/spreadsheetml/2006/main" count="117" uniqueCount="102">
  <si>
    <t>Car loan</t>
  </si>
  <si>
    <t>PRS:</t>
  </si>
  <si>
    <t>EPF:</t>
  </si>
  <si>
    <t>Mutual Funds:</t>
  </si>
  <si>
    <t>Fixed Deposits:</t>
  </si>
  <si>
    <t>ASSET</t>
  </si>
  <si>
    <t>LIABILITIY</t>
  </si>
  <si>
    <t>Property</t>
  </si>
  <si>
    <t>Maybank</t>
  </si>
  <si>
    <t>CIMB</t>
  </si>
  <si>
    <t>Cash at Bank</t>
  </si>
  <si>
    <t>OCBC</t>
  </si>
  <si>
    <t>RHB</t>
  </si>
  <si>
    <t>Rakuten Trade</t>
  </si>
  <si>
    <t>Hwang</t>
  </si>
  <si>
    <t>Public Mutual - EPF</t>
  </si>
  <si>
    <t>Hwang - EPF</t>
  </si>
  <si>
    <t>HelloGold</t>
  </si>
  <si>
    <t>TD Ameritrade</t>
  </si>
  <si>
    <t>Tastyworks</t>
  </si>
  <si>
    <t>Credit Card</t>
  </si>
  <si>
    <t>E-Wallet TnG</t>
  </si>
  <si>
    <t>E-Wallet Grab</t>
  </si>
  <si>
    <t>E-Wallet BigPay</t>
  </si>
  <si>
    <t>Stashaway Simple</t>
  </si>
  <si>
    <t>E-Wallet Boost</t>
  </si>
  <si>
    <t>Luno</t>
  </si>
  <si>
    <t>Citibank</t>
  </si>
  <si>
    <t>Account 1</t>
  </si>
  <si>
    <t>Account 2</t>
  </si>
  <si>
    <t>Total Liabilities</t>
  </si>
  <si>
    <t>Total Assets</t>
  </si>
  <si>
    <t>Net worth</t>
  </si>
  <si>
    <t>Stocks</t>
  </si>
  <si>
    <t>Gold Investment</t>
  </si>
  <si>
    <t>Cryptocurrencies</t>
  </si>
  <si>
    <t>Properties</t>
  </si>
  <si>
    <t>Gold</t>
  </si>
  <si>
    <t>PRS</t>
  </si>
  <si>
    <t>EPF</t>
  </si>
  <si>
    <t>Summary of net worth</t>
  </si>
  <si>
    <t>Mortgage loan</t>
  </si>
  <si>
    <t>Public Mutual - Savings Fund</t>
  </si>
  <si>
    <t>Public Mutual - Islamic Bond</t>
  </si>
  <si>
    <t>Stashaway - 30%</t>
  </si>
  <si>
    <t>Stashaway - 10%</t>
  </si>
  <si>
    <t>Crowdfunding</t>
  </si>
  <si>
    <t>P2P</t>
  </si>
  <si>
    <t>Equity Crowdfunding - PitchIn</t>
  </si>
  <si>
    <t>ASM</t>
  </si>
  <si>
    <t>ASM2</t>
  </si>
  <si>
    <t>ASM3</t>
  </si>
  <si>
    <t>Amanah Saham Malaysia:</t>
  </si>
  <si>
    <t>ECF</t>
  </si>
  <si>
    <t>EPF - i-Invest</t>
  </si>
  <si>
    <t>ASNB</t>
  </si>
  <si>
    <t>Mutual Funds - Equities</t>
  </si>
  <si>
    <t>Mutual Funds - Bond</t>
  </si>
  <si>
    <t>Stashaway (30%)</t>
  </si>
  <si>
    <t>Stashaway (10%)</t>
  </si>
  <si>
    <t>Equities - MY</t>
  </si>
  <si>
    <t>Equities - US</t>
  </si>
  <si>
    <t>Vehicles</t>
  </si>
  <si>
    <t>Net Worth</t>
  </si>
  <si>
    <t>Change</t>
  </si>
  <si>
    <t>in RM</t>
  </si>
  <si>
    <t>Binance</t>
  </si>
  <si>
    <t>Versa</t>
  </si>
  <si>
    <t>MyTheo</t>
  </si>
  <si>
    <t>Fixed Deposit</t>
  </si>
  <si>
    <t>Credit cards</t>
  </si>
  <si>
    <t>Vehicle</t>
  </si>
  <si>
    <t>Loans</t>
  </si>
  <si>
    <t>Distribution of net worth</t>
  </si>
  <si>
    <t>Summary of assets</t>
  </si>
  <si>
    <t>Summary of liabilities</t>
  </si>
  <si>
    <t>DashBoard View</t>
  </si>
  <si>
    <t>Latest Financial Position</t>
  </si>
  <si>
    <t>Change in last 6 months (in RM)</t>
  </si>
  <si>
    <t>in %</t>
  </si>
  <si>
    <t>Asset analysis</t>
  </si>
  <si>
    <t>Distribution of net worth (excl EPF)</t>
  </si>
  <si>
    <t>% of Total</t>
  </si>
  <si>
    <t>Latest Distribution</t>
  </si>
  <si>
    <t>Distribution based on risk level</t>
  </si>
  <si>
    <t>High Risk</t>
  </si>
  <si>
    <t>Equities</t>
  </si>
  <si>
    <t>PRS (Growth Fund)</t>
  </si>
  <si>
    <t>Equity Crowdfunding (ECF)</t>
  </si>
  <si>
    <t>MyTheo (Growth)</t>
  </si>
  <si>
    <t>Low Risk</t>
  </si>
  <si>
    <t>Amanah Saham (ASNB)</t>
  </si>
  <si>
    <t>Others</t>
  </si>
  <si>
    <t>check</t>
  </si>
  <si>
    <t>Total</t>
  </si>
  <si>
    <t>Change in RM</t>
  </si>
  <si>
    <t>Bank gold account</t>
  </si>
  <si>
    <t>Car 1 (Make and model)</t>
  </si>
  <si>
    <t>Property 1 (Property details)</t>
  </si>
  <si>
    <t>Mortgage loan (Property 1)</t>
  </si>
  <si>
    <t>Car loan (Car 1)</t>
  </si>
  <si>
    <t>Financial Position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</si>
</sst>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1" xfId="0" applyFont="1" applyBorder="1"/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0" fontId="0" fillId="0" borderId="2" xfId="0" applyBorder="1"/>
    <xf numFmtId="43" fontId="0" fillId="0" borderId="2" xfId="1" applyFont="1" applyBorder="1"/>
    <xf numFmtId="0" fontId="3" fillId="0" borderId="3" xfId="0" applyFont="1" applyBorder="1"/>
    <xf numFmtId="43" fontId="0" fillId="0" borderId="2" xfId="0" applyNumberFormat="1" applyBorder="1"/>
    <xf numFmtId="0" fontId="3" fillId="0" borderId="6" xfId="0" applyFont="1" applyBorder="1"/>
    <xf numFmtId="43" fontId="0" fillId="0" borderId="0" xfId="0" applyNumberFormat="1"/>
    <xf numFmtId="0" fontId="0" fillId="0" borderId="7" xfId="0" applyBorder="1"/>
    <xf numFmtId="43" fontId="3" fillId="0" borderId="7" xfId="0" applyNumberFormat="1" applyFont="1" applyBorder="1"/>
    <xf numFmtId="9" fontId="0" fillId="0" borderId="0" xfId="0" applyNumberFormat="1"/>
    <xf numFmtId="43" fontId="3" fillId="0" borderId="5" xfId="0" applyNumberFormat="1" applyFont="1" applyBorder="1"/>
    <xf numFmtId="43" fontId="0" fillId="0" borderId="0" xfId="0" applyNumberFormat="1" applyBorder="1"/>
    <xf numFmtId="15" fontId="3" fillId="0" borderId="1" xfId="0" applyNumberFormat="1" applyFont="1" applyBorder="1"/>
    <xf numFmtId="43" fontId="3" fillId="0" borderId="6" xfId="1" applyFont="1" applyBorder="1"/>
    <xf numFmtId="0" fontId="3" fillId="0" borderId="7" xfId="0" applyFont="1" applyBorder="1"/>
    <xf numFmtId="0" fontId="2" fillId="4" borderId="0" xfId="0" applyFont="1" applyFill="1"/>
    <xf numFmtId="0" fontId="0" fillId="5" borderId="3" xfId="0" applyFill="1" applyBorder="1"/>
    <xf numFmtId="0" fontId="3" fillId="5" borderId="4" xfId="0" applyFont="1" applyFill="1" applyBorder="1"/>
    <xf numFmtId="43" fontId="3" fillId="5" borderId="4" xfId="0" applyNumberFormat="1" applyFont="1" applyFill="1" applyBorder="1"/>
    <xf numFmtId="0" fontId="0" fillId="5" borderId="4" xfId="0" applyFill="1" applyBorder="1"/>
    <xf numFmtId="43" fontId="0" fillId="0" borderId="7" xfId="0" applyNumberFormat="1" applyBorder="1"/>
    <xf numFmtId="0" fontId="0" fillId="5" borderId="0" xfId="0" applyFill="1"/>
    <xf numFmtId="0" fontId="3" fillId="5" borderId="0" xfId="0" applyFont="1" applyFill="1"/>
    <xf numFmtId="0" fontId="0" fillId="3" borderId="0" xfId="0" applyFill="1"/>
    <xf numFmtId="0" fontId="0" fillId="6" borderId="0" xfId="0" applyFill="1"/>
    <xf numFmtId="0" fontId="3" fillId="6" borderId="0" xfId="0" applyFont="1" applyFill="1"/>
    <xf numFmtId="43" fontId="0" fillId="7" borderId="0" xfId="0" applyNumberFormat="1" applyFill="1"/>
    <xf numFmtId="43" fontId="3" fillId="5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Financial Position as at 30 June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5.9625078555321433E-2"/>
                  <c:y val="6.63667041619797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54308528335366E-2"/>
                  <c:y val="4.9669624630254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448685815681491"/>
                  <c:y val="-0.118267438792373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DashBoard!$C$18:$C$33</c:f>
              <c:strCache>
                <c:ptCount val="16"/>
                <c:pt idx="0">
                  <c:v>Properties</c:v>
                </c:pt>
                <c:pt idx="1">
                  <c:v>Vehicles</c:v>
                </c:pt>
                <c:pt idx="2">
                  <c:v>Equities - MY</c:v>
                </c:pt>
                <c:pt idx="3">
                  <c:v>Equities - US</c:v>
                </c:pt>
                <c:pt idx="4">
                  <c:v>Gold</c:v>
                </c:pt>
                <c:pt idx="5">
                  <c:v>Cryptocurrencies</c:v>
                </c:pt>
                <c:pt idx="6">
                  <c:v>ECF</c:v>
                </c:pt>
                <c:pt idx="7">
                  <c:v>PRS</c:v>
                </c:pt>
                <c:pt idx="8">
                  <c:v>ASNB</c:v>
                </c:pt>
                <c:pt idx="9">
                  <c:v>Mutual Funds - Equities</c:v>
                </c:pt>
                <c:pt idx="10">
                  <c:v>Mutual Funds - Bond</c:v>
                </c:pt>
                <c:pt idx="11">
                  <c:v>Stashaway (30%)</c:v>
                </c:pt>
                <c:pt idx="12">
                  <c:v>Stashaway (10%)</c:v>
                </c:pt>
                <c:pt idx="13">
                  <c:v>MyTheo</c:v>
                </c:pt>
                <c:pt idx="14">
                  <c:v>Fixed Deposit</c:v>
                </c:pt>
                <c:pt idx="15">
                  <c:v>Cash at Bank</c:v>
                </c:pt>
              </c:strCache>
            </c:strRef>
          </c:cat>
          <c:val>
            <c:numRef>
              <c:f>DashBoard!$D$18:$D$33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Net Worth Tracker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Summary!$D$3</c:f>
              <c:strCache>
                <c:ptCount val="1"/>
                <c:pt idx="0">
                  <c:v>30-Jun-20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Summary!$D$5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Summary!$E$3</c:f>
              <c:strCache>
                <c:ptCount val="1"/>
                <c:pt idx="0">
                  <c:v>31-Dec-20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Summary!$E$5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Summary!$F$3</c:f>
              <c:strCache>
                <c:ptCount val="1"/>
                <c:pt idx="0">
                  <c:v>30-Jun-21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Summary!$F$5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762246368"/>
        <c:axId val="-762248000"/>
      </c:barChart>
      <c:catAx>
        <c:axId val="-7622463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\-yy" sourceLinked="1"/>
        <c:majorTickMark val="none"/>
        <c:minorTickMark val="none"/>
        <c:tickLblPos val="nextTo"/>
        <c:crossAx val="-762248000"/>
        <c:crosses val="autoZero"/>
        <c:auto val="1"/>
        <c:lblAlgn val="ctr"/>
        <c:lblOffset val="100"/>
        <c:noMultiLvlLbl val="0"/>
      </c:catAx>
      <c:valAx>
        <c:axId val="-7622480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-762246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Summary!$C$58:$C$73</c:f>
              <c:strCache>
                <c:ptCount val="16"/>
                <c:pt idx="0">
                  <c:v>Properties</c:v>
                </c:pt>
                <c:pt idx="1">
                  <c:v>Vehicles</c:v>
                </c:pt>
                <c:pt idx="2">
                  <c:v>Equities - MY</c:v>
                </c:pt>
                <c:pt idx="3">
                  <c:v>Equities - US</c:v>
                </c:pt>
                <c:pt idx="4">
                  <c:v>Gold</c:v>
                </c:pt>
                <c:pt idx="5">
                  <c:v>Cryptocurrencies</c:v>
                </c:pt>
                <c:pt idx="6">
                  <c:v>ECF</c:v>
                </c:pt>
                <c:pt idx="7">
                  <c:v>PRS</c:v>
                </c:pt>
                <c:pt idx="8">
                  <c:v>ASNB</c:v>
                </c:pt>
                <c:pt idx="9">
                  <c:v>Mutual Funds - Equities</c:v>
                </c:pt>
                <c:pt idx="10">
                  <c:v>Mutual Funds - Bond</c:v>
                </c:pt>
                <c:pt idx="11">
                  <c:v>Stashaway (30%)</c:v>
                </c:pt>
                <c:pt idx="12">
                  <c:v>Stashaway (10%)</c:v>
                </c:pt>
                <c:pt idx="13">
                  <c:v>MyTheo</c:v>
                </c:pt>
                <c:pt idx="14">
                  <c:v>Fixed Deposit</c:v>
                </c:pt>
                <c:pt idx="15">
                  <c:v>Cash at Bank</c:v>
                </c:pt>
              </c:strCache>
            </c:strRef>
          </c:cat>
          <c:val>
            <c:numRef>
              <c:f>Summary!$D$58:$D$73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Summary!$C$58:$C$73</c:f>
              <c:strCache>
                <c:ptCount val="16"/>
                <c:pt idx="0">
                  <c:v>Properties</c:v>
                </c:pt>
                <c:pt idx="1">
                  <c:v>Vehicles</c:v>
                </c:pt>
                <c:pt idx="2">
                  <c:v>Equities - MY</c:v>
                </c:pt>
                <c:pt idx="3">
                  <c:v>Equities - US</c:v>
                </c:pt>
                <c:pt idx="4">
                  <c:v>Gold</c:v>
                </c:pt>
                <c:pt idx="5">
                  <c:v>Cryptocurrencies</c:v>
                </c:pt>
                <c:pt idx="6">
                  <c:v>ECF</c:v>
                </c:pt>
                <c:pt idx="7">
                  <c:v>PRS</c:v>
                </c:pt>
                <c:pt idx="8">
                  <c:v>ASNB</c:v>
                </c:pt>
                <c:pt idx="9">
                  <c:v>Mutual Funds - Equities</c:v>
                </c:pt>
                <c:pt idx="10">
                  <c:v>Mutual Funds - Bond</c:v>
                </c:pt>
                <c:pt idx="11">
                  <c:v>Stashaway (30%)</c:v>
                </c:pt>
                <c:pt idx="12">
                  <c:v>Stashaway (10%)</c:v>
                </c:pt>
                <c:pt idx="13">
                  <c:v>MyTheo</c:v>
                </c:pt>
                <c:pt idx="14">
                  <c:v>Fixed Deposit</c:v>
                </c:pt>
                <c:pt idx="15">
                  <c:v>Cash at Bank</c:v>
                </c:pt>
              </c:strCache>
            </c:strRef>
          </c:cat>
          <c:val>
            <c:numRef>
              <c:f>Summary!$E$58:$E$73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Summary!$C$58:$C$73</c:f>
              <c:strCache>
                <c:ptCount val="16"/>
                <c:pt idx="0">
                  <c:v>Properties</c:v>
                </c:pt>
                <c:pt idx="1">
                  <c:v>Vehicles</c:v>
                </c:pt>
                <c:pt idx="2">
                  <c:v>Equities - MY</c:v>
                </c:pt>
                <c:pt idx="3">
                  <c:v>Equities - US</c:v>
                </c:pt>
                <c:pt idx="4">
                  <c:v>Gold</c:v>
                </c:pt>
                <c:pt idx="5">
                  <c:v>Cryptocurrencies</c:v>
                </c:pt>
                <c:pt idx="6">
                  <c:v>ECF</c:v>
                </c:pt>
                <c:pt idx="7">
                  <c:v>PRS</c:v>
                </c:pt>
                <c:pt idx="8">
                  <c:v>ASNB</c:v>
                </c:pt>
                <c:pt idx="9">
                  <c:v>Mutual Funds - Equities</c:v>
                </c:pt>
                <c:pt idx="10">
                  <c:v>Mutual Funds - Bond</c:v>
                </c:pt>
                <c:pt idx="11">
                  <c:v>Stashaway (30%)</c:v>
                </c:pt>
                <c:pt idx="12">
                  <c:v>Stashaway (10%)</c:v>
                </c:pt>
                <c:pt idx="13">
                  <c:v>MyTheo</c:v>
                </c:pt>
                <c:pt idx="14">
                  <c:v>Fixed Deposit</c:v>
                </c:pt>
                <c:pt idx="15">
                  <c:v>Cash at Bank</c:v>
                </c:pt>
              </c:strCache>
            </c:strRef>
          </c:cat>
          <c:val>
            <c:numRef>
              <c:f>Summary!$F$58:$F$73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389962816"/>
        <c:axId val="-389962272"/>
      </c:barChart>
      <c:catAx>
        <c:axId val="-38996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89962272"/>
        <c:crosses val="autoZero"/>
        <c:auto val="1"/>
        <c:lblAlgn val="ctr"/>
        <c:lblOffset val="100"/>
        <c:noMultiLvlLbl val="0"/>
      </c:catAx>
      <c:valAx>
        <c:axId val="-3899622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-389962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76200</xdr:rowOff>
    </xdr:from>
    <xdr:to>
      <xdr:col>12</xdr:col>
      <xdr:colOff>571500</xdr:colOff>
      <xdr:row>36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847725</xdr:colOff>
      <xdr:row>1</xdr:row>
      <xdr:rowOff>66675</xdr:rowOff>
    </xdr:from>
    <xdr:to>
      <xdr:col>11</xdr:col>
      <xdr:colOff>323850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1171575</xdr:colOff>
      <xdr:row>40</xdr:row>
      <xdr:rowOff>171450</xdr:rowOff>
    </xdr:from>
    <xdr:to>
      <xdr:col>17</xdr:col>
      <xdr:colOff>352425</xdr:colOff>
      <xdr:row>68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2" max="2" width="2.85546875" customWidth="1"/>
    <col min="3" max="3" width="22.140625" bestFit="1" customWidth="1"/>
    <col min="4" max="26" width="18.42578125" customWidth="1"/>
  </cols>
  <sheetData>
    <row r="1" spans="1:16" s="21" customFormat="1" x14ac:dyDescent="0.25">
      <c r="A1" s="21" t="s">
        <v>40</v>
      </c>
    </row>
    <row r="2" spans="1:16" x14ac:dyDescent="0.25">
      <c r="H2" s="2"/>
    </row>
    <row r="3" spans="1:16" s="2" customFormat="1" ht="15.75" thickBot="1" x14ac:dyDescent="0.3">
      <c r="B3" s="3" t="s">
        <v>65</v>
      </c>
      <c r="C3" s="3"/>
      <c r="D3" s="18">
        <v>44012</v>
      </c>
      <c r="E3" s="18">
        <v>44196</v>
      </c>
      <c r="F3" s="18">
        <v>44377</v>
      </c>
      <c r="H3" s="3" t="s">
        <v>82</v>
      </c>
      <c r="I3" s="18">
        <v>44012</v>
      </c>
      <c r="J3" s="18">
        <v>44196</v>
      </c>
      <c r="K3" s="18">
        <v>44377</v>
      </c>
      <c r="M3" s="3" t="s">
        <v>95</v>
      </c>
      <c r="N3" s="18">
        <v>44012</v>
      </c>
      <c r="O3" s="18">
        <v>44196</v>
      </c>
      <c r="P3" s="18">
        <v>44377</v>
      </c>
    </row>
    <row r="5" spans="1:16" s="25" customFormat="1" x14ac:dyDescent="0.25">
      <c r="A5" s="22"/>
      <c r="B5" s="23" t="s">
        <v>63</v>
      </c>
      <c r="C5" s="23"/>
      <c r="D5" s="24">
        <f>'Financial Position'!D110</f>
        <v>0</v>
      </c>
      <c r="E5" s="24">
        <f>'Financial Position'!E110</f>
        <v>0</v>
      </c>
      <c r="F5" s="24">
        <f>'Financial Position'!F110</f>
        <v>0</v>
      </c>
    </row>
    <row r="6" spans="1:16" x14ac:dyDescent="0.25">
      <c r="B6" t="s">
        <v>64</v>
      </c>
      <c r="D6" s="15"/>
      <c r="E6" s="15" t="e">
        <f>E5/D5-1</f>
        <v>#DIV/0!</v>
      </c>
      <c r="F6" s="15" t="e">
        <f>F5/E5-1</f>
        <v>#DIV/0!</v>
      </c>
    </row>
    <row r="8" spans="1:16" x14ac:dyDescent="0.25">
      <c r="B8" s="2" t="s">
        <v>74</v>
      </c>
    </row>
    <row r="9" spans="1:16" x14ac:dyDescent="0.25">
      <c r="C9" t="s">
        <v>36</v>
      </c>
      <c r="D9" s="12">
        <f>'Financial Position'!D9</f>
        <v>0</v>
      </c>
      <c r="E9" s="12">
        <f>'Financial Position'!E9</f>
        <v>0</v>
      </c>
      <c r="F9" s="12">
        <f>'Financial Position'!F9</f>
        <v>0</v>
      </c>
      <c r="I9" s="15" t="e">
        <f>D9/D$27</f>
        <v>#DIV/0!</v>
      </c>
      <c r="J9" s="15" t="e">
        <f t="shared" ref="J9:J26" si="0">E9/E$27</f>
        <v>#DIV/0!</v>
      </c>
      <c r="K9" s="15" t="e">
        <f t="shared" ref="K9:K26" si="1">F9/F$27</f>
        <v>#DIV/0!</v>
      </c>
      <c r="M9" s="12"/>
      <c r="O9" s="12">
        <f>E9-D9</f>
        <v>0</v>
      </c>
      <c r="P9" s="12">
        <f t="shared" ref="P9:P26" si="2">F9-E9</f>
        <v>0</v>
      </c>
    </row>
    <row r="10" spans="1:16" x14ac:dyDescent="0.25">
      <c r="C10" t="s">
        <v>62</v>
      </c>
      <c r="D10" s="12">
        <f>'Financial Position'!D14</f>
        <v>0</v>
      </c>
      <c r="E10" s="12">
        <f>'Financial Position'!E14</f>
        <v>0</v>
      </c>
      <c r="F10" s="12">
        <f>'Financial Position'!F14</f>
        <v>0</v>
      </c>
      <c r="I10" s="15" t="e">
        <f t="shared" ref="I10:I26" si="3">D10/D$27</f>
        <v>#DIV/0!</v>
      </c>
      <c r="J10" s="15" t="e">
        <f t="shared" si="0"/>
        <v>#DIV/0!</v>
      </c>
      <c r="K10" s="15" t="e">
        <f t="shared" si="1"/>
        <v>#DIV/0!</v>
      </c>
      <c r="M10" s="12"/>
      <c r="O10" s="12">
        <f t="shared" ref="O10:O26" si="4">E10-D10</f>
        <v>0</v>
      </c>
      <c r="P10" s="12">
        <f t="shared" si="2"/>
        <v>0</v>
      </c>
    </row>
    <row r="11" spans="1:16" x14ac:dyDescent="0.25">
      <c r="C11" t="s">
        <v>60</v>
      </c>
      <c r="D11" s="12">
        <f>SUM('Financial Position'!D17:D18)</f>
        <v>0</v>
      </c>
      <c r="E11" s="12">
        <f>SUM('Financial Position'!E17:E18)</f>
        <v>0</v>
      </c>
      <c r="F11" s="12">
        <f>SUM('Financial Position'!F17:F18)</f>
        <v>0</v>
      </c>
      <c r="I11" s="15" t="e">
        <f t="shared" si="3"/>
        <v>#DIV/0!</v>
      </c>
      <c r="J11" s="15" t="e">
        <f t="shared" si="0"/>
        <v>#DIV/0!</v>
      </c>
      <c r="K11" s="15" t="e">
        <f t="shared" si="1"/>
        <v>#DIV/0!</v>
      </c>
      <c r="M11" s="12"/>
      <c r="O11" s="12">
        <f t="shared" si="4"/>
        <v>0</v>
      </c>
      <c r="P11" s="12">
        <f t="shared" si="2"/>
        <v>0</v>
      </c>
    </row>
    <row r="12" spans="1:16" x14ac:dyDescent="0.25">
      <c r="C12" t="s">
        <v>61</v>
      </c>
      <c r="D12" s="12">
        <f>SUM('Financial Position'!D19:D20)</f>
        <v>0</v>
      </c>
      <c r="E12" s="12">
        <f>SUM('Financial Position'!E19:E20)</f>
        <v>0</v>
      </c>
      <c r="F12" s="12">
        <f>SUM('Financial Position'!F19:F20)</f>
        <v>0</v>
      </c>
      <c r="I12" s="15" t="e">
        <f t="shared" si="3"/>
        <v>#DIV/0!</v>
      </c>
      <c r="J12" s="15" t="e">
        <f t="shared" si="0"/>
        <v>#DIV/0!</v>
      </c>
      <c r="K12" s="15" t="e">
        <f t="shared" si="1"/>
        <v>#DIV/0!</v>
      </c>
      <c r="M12" s="12"/>
      <c r="O12" s="12">
        <f t="shared" si="4"/>
        <v>0</v>
      </c>
      <c r="P12" s="12">
        <f t="shared" si="2"/>
        <v>0</v>
      </c>
    </row>
    <row r="13" spans="1:16" x14ac:dyDescent="0.25">
      <c r="C13" t="s">
        <v>37</v>
      </c>
      <c r="D13" s="12">
        <f>'Financial Position'!D28</f>
        <v>0</v>
      </c>
      <c r="E13" s="12">
        <f>'Financial Position'!E28</f>
        <v>0</v>
      </c>
      <c r="F13" s="12">
        <f>'Financial Position'!F28</f>
        <v>0</v>
      </c>
      <c r="G13" s="15"/>
      <c r="I13" s="15" t="e">
        <f t="shared" si="3"/>
        <v>#DIV/0!</v>
      </c>
      <c r="J13" s="15" t="e">
        <f t="shared" si="0"/>
        <v>#DIV/0!</v>
      </c>
      <c r="K13" s="15" t="e">
        <f t="shared" si="1"/>
        <v>#DIV/0!</v>
      </c>
      <c r="M13" s="12"/>
      <c r="O13" s="12">
        <f t="shared" si="4"/>
        <v>0</v>
      </c>
      <c r="P13" s="12">
        <f t="shared" si="2"/>
        <v>0</v>
      </c>
    </row>
    <row r="14" spans="1:16" x14ac:dyDescent="0.25">
      <c r="C14" t="s">
        <v>35</v>
      </c>
      <c r="D14" s="12">
        <f>'Financial Position'!D34</f>
        <v>0</v>
      </c>
      <c r="E14" s="12">
        <f>'Financial Position'!E34</f>
        <v>0</v>
      </c>
      <c r="F14" s="12">
        <f>'Financial Position'!F34</f>
        <v>0</v>
      </c>
      <c r="G14" s="15"/>
      <c r="I14" s="15" t="e">
        <f t="shared" si="3"/>
        <v>#DIV/0!</v>
      </c>
      <c r="J14" s="15" t="e">
        <f t="shared" si="0"/>
        <v>#DIV/0!</v>
      </c>
      <c r="K14" s="15" t="e">
        <f t="shared" si="1"/>
        <v>#DIV/0!</v>
      </c>
      <c r="M14" s="12"/>
      <c r="O14" s="12">
        <f t="shared" si="4"/>
        <v>0</v>
      </c>
      <c r="P14" s="12">
        <f t="shared" si="2"/>
        <v>0</v>
      </c>
    </row>
    <row r="15" spans="1:16" x14ac:dyDescent="0.25">
      <c r="C15" t="s">
        <v>53</v>
      </c>
      <c r="D15" s="12">
        <f>'Financial Position'!D40</f>
        <v>0</v>
      </c>
      <c r="E15" s="12">
        <f>'Financial Position'!E40</f>
        <v>0</v>
      </c>
      <c r="F15" s="12">
        <f>'Financial Position'!F40</f>
        <v>0</v>
      </c>
      <c r="G15" s="15"/>
      <c r="I15" s="15" t="e">
        <f t="shared" si="3"/>
        <v>#DIV/0!</v>
      </c>
      <c r="J15" s="15" t="e">
        <f t="shared" si="0"/>
        <v>#DIV/0!</v>
      </c>
      <c r="K15" s="15" t="e">
        <f t="shared" si="1"/>
        <v>#DIV/0!</v>
      </c>
      <c r="M15" s="12"/>
      <c r="O15" s="12">
        <f t="shared" si="4"/>
        <v>0</v>
      </c>
      <c r="P15" s="12">
        <f t="shared" si="2"/>
        <v>0</v>
      </c>
    </row>
    <row r="16" spans="1:16" x14ac:dyDescent="0.25">
      <c r="C16" t="s">
        <v>38</v>
      </c>
      <c r="D16" s="12">
        <f>'Financial Position'!D45</f>
        <v>0</v>
      </c>
      <c r="E16" s="12">
        <f>'Financial Position'!E45</f>
        <v>0</v>
      </c>
      <c r="F16" s="12">
        <f>'Financial Position'!F45</f>
        <v>0</v>
      </c>
      <c r="G16" s="15"/>
      <c r="I16" s="15" t="e">
        <f t="shared" si="3"/>
        <v>#DIV/0!</v>
      </c>
      <c r="J16" s="15" t="e">
        <f t="shared" si="0"/>
        <v>#DIV/0!</v>
      </c>
      <c r="K16" s="15" t="e">
        <f t="shared" si="1"/>
        <v>#DIV/0!</v>
      </c>
      <c r="M16" s="12"/>
      <c r="O16" s="12">
        <f t="shared" si="4"/>
        <v>0</v>
      </c>
      <c r="P16" s="12">
        <f t="shared" si="2"/>
        <v>0</v>
      </c>
    </row>
    <row r="17" spans="2:16" x14ac:dyDescent="0.25">
      <c r="C17" t="s">
        <v>39</v>
      </c>
      <c r="D17" s="12">
        <f>SUM('Financial Position'!D48:D49)</f>
        <v>0</v>
      </c>
      <c r="E17" s="12">
        <f>SUM('Financial Position'!E48:E49)</f>
        <v>0</v>
      </c>
      <c r="F17" s="12">
        <f>SUM('Financial Position'!F48:F49)</f>
        <v>0</v>
      </c>
      <c r="G17" s="15"/>
      <c r="I17" s="15" t="e">
        <f t="shared" si="3"/>
        <v>#DIV/0!</v>
      </c>
      <c r="J17" s="15" t="e">
        <f t="shared" si="0"/>
        <v>#DIV/0!</v>
      </c>
      <c r="K17" s="15" t="e">
        <f t="shared" si="1"/>
        <v>#DIV/0!</v>
      </c>
      <c r="M17" s="12"/>
      <c r="O17" s="12">
        <f t="shared" si="4"/>
        <v>0</v>
      </c>
      <c r="P17" s="12">
        <f t="shared" si="2"/>
        <v>0</v>
      </c>
    </row>
    <row r="18" spans="2:16" x14ac:dyDescent="0.25">
      <c r="C18" t="s">
        <v>54</v>
      </c>
      <c r="D18" s="12">
        <f>SUM('Financial Position'!D50:D51)</f>
        <v>0</v>
      </c>
      <c r="E18" s="12">
        <f>SUM('Financial Position'!E50:E51)</f>
        <v>0</v>
      </c>
      <c r="F18" s="12">
        <f>SUM('Financial Position'!F50:F51)</f>
        <v>0</v>
      </c>
      <c r="G18" s="15"/>
      <c r="I18" s="15" t="e">
        <f t="shared" si="3"/>
        <v>#DIV/0!</v>
      </c>
      <c r="J18" s="15" t="e">
        <f t="shared" si="0"/>
        <v>#DIV/0!</v>
      </c>
      <c r="K18" s="15" t="e">
        <f t="shared" si="1"/>
        <v>#DIV/0!</v>
      </c>
      <c r="M18" s="12"/>
      <c r="O18" s="12">
        <f t="shared" si="4"/>
        <v>0</v>
      </c>
      <c r="P18" s="12">
        <f t="shared" si="2"/>
        <v>0</v>
      </c>
    </row>
    <row r="19" spans="2:16" x14ac:dyDescent="0.25">
      <c r="C19" t="s">
        <v>55</v>
      </c>
      <c r="D19" s="12">
        <f>'Financial Position'!D60</f>
        <v>0</v>
      </c>
      <c r="E19" s="12">
        <f>'Financial Position'!E60</f>
        <v>0</v>
      </c>
      <c r="F19" s="12">
        <f>'Financial Position'!F60</f>
        <v>0</v>
      </c>
      <c r="G19" s="15"/>
      <c r="I19" s="15" t="e">
        <f t="shared" si="3"/>
        <v>#DIV/0!</v>
      </c>
      <c r="J19" s="15" t="e">
        <f t="shared" si="0"/>
        <v>#DIV/0!</v>
      </c>
      <c r="K19" s="15" t="e">
        <f t="shared" si="1"/>
        <v>#DIV/0!</v>
      </c>
      <c r="M19" s="12"/>
      <c r="O19" s="12">
        <f t="shared" si="4"/>
        <v>0</v>
      </c>
      <c r="P19" s="12">
        <f t="shared" si="2"/>
        <v>0</v>
      </c>
    </row>
    <row r="20" spans="2:16" x14ac:dyDescent="0.25">
      <c r="C20" t="s">
        <v>56</v>
      </c>
      <c r="D20" s="12">
        <f>SUM('Financial Position'!D63:D63)</f>
        <v>0</v>
      </c>
      <c r="E20" s="12">
        <f>SUM('Financial Position'!E63:E63)</f>
        <v>0</v>
      </c>
      <c r="F20" s="12">
        <f>SUM('Financial Position'!F63:F63)</f>
        <v>0</v>
      </c>
      <c r="G20" s="15"/>
      <c r="I20" s="15" t="e">
        <f t="shared" si="3"/>
        <v>#DIV/0!</v>
      </c>
      <c r="J20" s="15" t="e">
        <f t="shared" si="0"/>
        <v>#DIV/0!</v>
      </c>
      <c r="K20" s="15" t="e">
        <f t="shared" si="1"/>
        <v>#DIV/0!</v>
      </c>
      <c r="M20" s="12"/>
      <c r="O20" s="12">
        <f t="shared" si="4"/>
        <v>0</v>
      </c>
      <c r="P20" s="12">
        <f t="shared" si="2"/>
        <v>0</v>
      </c>
    </row>
    <row r="21" spans="2:16" x14ac:dyDescent="0.25">
      <c r="C21" t="s">
        <v>57</v>
      </c>
      <c r="D21" s="12">
        <f>'Financial Position'!D64</f>
        <v>0</v>
      </c>
      <c r="E21" s="12">
        <f>'Financial Position'!E64</f>
        <v>0</v>
      </c>
      <c r="F21" s="12">
        <f>'Financial Position'!F64</f>
        <v>0</v>
      </c>
      <c r="G21" s="15"/>
      <c r="I21" s="15" t="e">
        <f t="shared" si="3"/>
        <v>#DIV/0!</v>
      </c>
      <c r="J21" s="15" t="e">
        <f t="shared" si="0"/>
        <v>#DIV/0!</v>
      </c>
      <c r="K21" s="15" t="e">
        <f t="shared" si="1"/>
        <v>#DIV/0!</v>
      </c>
      <c r="M21" s="12"/>
      <c r="O21" s="12">
        <f t="shared" si="4"/>
        <v>0</v>
      </c>
      <c r="P21" s="12">
        <f t="shared" si="2"/>
        <v>0</v>
      </c>
    </row>
    <row r="22" spans="2:16" x14ac:dyDescent="0.25">
      <c r="C22" s="5" t="s">
        <v>58</v>
      </c>
      <c r="D22" s="17">
        <f>'Financial Position'!D65</f>
        <v>0</v>
      </c>
      <c r="E22" s="17">
        <f>'Financial Position'!E65</f>
        <v>0</v>
      </c>
      <c r="F22" s="17">
        <f>'Financial Position'!F65</f>
        <v>0</v>
      </c>
      <c r="G22" s="15"/>
      <c r="I22" s="15" t="e">
        <f t="shared" si="3"/>
        <v>#DIV/0!</v>
      </c>
      <c r="J22" s="15" t="e">
        <f t="shared" si="0"/>
        <v>#DIV/0!</v>
      </c>
      <c r="K22" s="15" t="e">
        <f t="shared" si="1"/>
        <v>#DIV/0!</v>
      </c>
      <c r="M22" s="12"/>
      <c r="O22" s="12">
        <f t="shared" si="4"/>
        <v>0</v>
      </c>
      <c r="P22" s="12">
        <f t="shared" si="2"/>
        <v>0</v>
      </c>
    </row>
    <row r="23" spans="2:16" x14ac:dyDescent="0.25">
      <c r="C23" t="s">
        <v>59</v>
      </c>
      <c r="D23" s="12">
        <f>'Financial Position'!D66</f>
        <v>0</v>
      </c>
      <c r="E23" s="12">
        <f>'Financial Position'!E66</f>
        <v>0</v>
      </c>
      <c r="F23" s="12">
        <f>'Financial Position'!F66</f>
        <v>0</v>
      </c>
      <c r="G23" s="15"/>
      <c r="I23" s="15" t="e">
        <f t="shared" si="3"/>
        <v>#DIV/0!</v>
      </c>
      <c r="J23" s="15" t="e">
        <f t="shared" si="0"/>
        <v>#DIV/0!</v>
      </c>
      <c r="K23" s="15" t="e">
        <f t="shared" si="1"/>
        <v>#DIV/0!</v>
      </c>
      <c r="M23" s="12"/>
      <c r="O23" s="12">
        <f t="shared" si="4"/>
        <v>0</v>
      </c>
      <c r="P23" s="12">
        <f t="shared" si="2"/>
        <v>0</v>
      </c>
    </row>
    <row r="24" spans="2:16" x14ac:dyDescent="0.25">
      <c r="C24" t="s">
        <v>68</v>
      </c>
      <c r="D24" s="12">
        <f>'Financial Position'!D67</f>
        <v>0</v>
      </c>
      <c r="E24" s="12">
        <f>'Financial Position'!E67</f>
        <v>0</v>
      </c>
      <c r="F24" s="12">
        <f>'Financial Position'!F67</f>
        <v>0</v>
      </c>
      <c r="G24" s="15"/>
      <c r="I24" s="15" t="e">
        <f t="shared" si="3"/>
        <v>#DIV/0!</v>
      </c>
      <c r="J24" s="15" t="e">
        <f t="shared" si="0"/>
        <v>#DIV/0!</v>
      </c>
      <c r="K24" s="15" t="e">
        <f t="shared" si="1"/>
        <v>#DIV/0!</v>
      </c>
      <c r="M24" s="12"/>
      <c r="O24" s="12">
        <f t="shared" si="4"/>
        <v>0</v>
      </c>
      <c r="P24" s="12">
        <f t="shared" si="2"/>
        <v>0</v>
      </c>
    </row>
    <row r="25" spans="2:16" x14ac:dyDescent="0.25">
      <c r="C25" t="s">
        <v>69</v>
      </c>
      <c r="D25" s="12">
        <f>'Financial Position'!D75</f>
        <v>0</v>
      </c>
      <c r="E25" s="12">
        <f>'Financial Position'!E75</f>
        <v>0</v>
      </c>
      <c r="F25" s="12">
        <f>'Financial Position'!F75</f>
        <v>0</v>
      </c>
      <c r="G25" s="15"/>
      <c r="I25" s="15" t="e">
        <f t="shared" si="3"/>
        <v>#DIV/0!</v>
      </c>
      <c r="J25" s="15" t="e">
        <f t="shared" si="0"/>
        <v>#DIV/0!</v>
      </c>
      <c r="K25" s="15" t="e">
        <f t="shared" si="1"/>
        <v>#DIV/0!</v>
      </c>
      <c r="M25" s="12"/>
      <c r="O25" s="12">
        <f t="shared" si="4"/>
        <v>0</v>
      </c>
      <c r="P25" s="12">
        <f t="shared" si="2"/>
        <v>0</v>
      </c>
    </row>
    <row r="26" spans="2:16" x14ac:dyDescent="0.25">
      <c r="C26" t="s">
        <v>10</v>
      </c>
      <c r="D26" s="12">
        <f>'Financial Position'!D89</f>
        <v>0</v>
      </c>
      <c r="E26" s="12">
        <f>'Financial Position'!E89</f>
        <v>0</v>
      </c>
      <c r="F26" s="12">
        <f>'Financial Position'!F89</f>
        <v>0</v>
      </c>
      <c r="G26" s="15"/>
      <c r="I26" s="15" t="e">
        <f t="shared" si="3"/>
        <v>#DIV/0!</v>
      </c>
      <c r="J26" s="15" t="e">
        <f t="shared" si="0"/>
        <v>#DIV/0!</v>
      </c>
      <c r="K26" s="15" t="e">
        <f t="shared" si="1"/>
        <v>#DIV/0!</v>
      </c>
      <c r="M26" s="12"/>
      <c r="O26" s="12">
        <f t="shared" si="4"/>
        <v>0</v>
      </c>
      <c r="P26" s="12">
        <f t="shared" si="2"/>
        <v>0</v>
      </c>
    </row>
    <row r="27" spans="2:16" ht="15.75" thickBot="1" x14ac:dyDescent="0.3">
      <c r="C27" s="13"/>
      <c r="D27" s="14">
        <f>SUM(D9:D26)</f>
        <v>0</v>
      </c>
      <c r="E27" s="14">
        <f t="shared" ref="E27:F27" si="5">SUM(E9:E26)</f>
        <v>0</v>
      </c>
      <c r="F27" s="14">
        <f t="shared" si="5"/>
        <v>0</v>
      </c>
      <c r="G27" s="15"/>
      <c r="O27" s="12"/>
      <c r="P27" s="12"/>
    </row>
    <row r="28" spans="2:16" x14ac:dyDescent="0.25">
      <c r="D28" t="b">
        <f>D27='Financial Position'!D91</f>
        <v>1</v>
      </c>
      <c r="E28" t="b">
        <f>E27='Financial Position'!E91</f>
        <v>1</v>
      </c>
      <c r="F28" t="b">
        <f>F27='Financial Position'!F91</f>
        <v>1</v>
      </c>
      <c r="G28" s="15"/>
    </row>
    <row r="29" spans="2:16" x14ac:dyDescent="0.25">
      <c r="G29" s="15"/>
    </row>
    <row r="30" spans="2:16" x14ac:dyDescent="0.25">
      <c r="B30" s="2" t="s">
        <v>75</v>
      </c>
      <c r="G30" s="15"/>
    </row>
    <row r="31" spans="2:16" x14ac:dyDescent="0.25">
      <c r="C31" t="s">
        <v>41</v>
      </c>
      <c r="D31" s="12">
        <f>'Financial Position'!D96</f>
        <v>0</v>
      </c>
      <c r="E31" s="12">
        <f>'Financial Position'!E96</f>
        <v>0</v>
      </c>
      <c r="F31" s="12">
        <f>'Financial Position'!F96</f>
        <v>0</v>
      </c>
      <c r="G31" s="15"/>
      <c r="I31" s="15" t="e">
        <f>D31/D$34</f>
        <v>#DIV/0!</v>
      </c>
      <c r="J31" s="15" t="e">
        <f t="shared" ref="J31:J33" si="6">E31/E$34</f>
        <v>#DIV/0!</v>
      </c>
      <c r="K31" s="15" t="e">
        <f t="shared" ref="K31:K33" si="7">F31/F$34</f>
        <v>#DIV/0!</v>
      </c>
      <c r="O31" s="12">
        <f t="shared" ref="O31:O33" si="8">E31-D31</f>
        <v>0</v>
      </c>
      <c r="P31" s="12">
        <f t="shared" ref="P31:P33" si="9">F31-E31</f>
        <v>0</v>
      </c>
    </row>
    <row r="32" spans="2:16" x14ac:dyDescent="0.25">
      <c r="C32" t="s">
        <v>0</v>
      </c>
      <c r="D32" s="12">
        <f>'Financial Position'!D97</f>
        <v>0</v>
      </c>
      <c r="E32" s="12">
        <f>'Financial Position'!E97</f>
        <v>0</v>
      </c>
      <c r="F32" s="12">
        <f>'Financial Position'!F97</f>
        <v>0</v>
      </c>
      <c r="G32" s="15"/>
      <c r="I32" s="15" t="e">
        <f t="shared" ref="I32:I33" si="10">D32/D$34</f>
        <v>#DIV/0!</v>
      </c>
      <c r="J32" s="15" t="e">
        <f t="shared" si="6"/>
        <v>#DIV/0!</v>
      </c>
      <c r="K32" s="15" t="e">
        <f t="shared" si="7"/>
        <v>#DIV/0!</v>
      </c>
      <c r="O32" s="12">
        <f t="shared" si="8"/>
        <v>0</v>
      </c>
      <c r="P32" s="12">
        <f t="shared" si="9"/>
        <v>0</v>
      </c>
    </row>
    <row r="33" spans="2:16" x14ac:dyDescent="0.25">
      <c r="C33" t="s">
        <v>70</v>
      </c>
      <c r="D33" s="12">
        <f>'Financial Position'!D106</f>
        <v>0</v>
      </c>
      <c r="E33" s="12">
        <f>'Financial Position'!E106</f>
        <v>0</v>
      </c>
      <c r="F33" s="12">
        <f>'Financial Position'!F106</f>
        <v>0</v>
      </c>
      <c r="G33" s="15"/>
      <c r="I33" s="15" t="e">
        <f t="shared" si="10"/>
        <v>#DIV/0!</v>
      </c>
      <c r="J33" s="15" t="e">
        <f t="shared" si="6"/>
        <v>#DIV/0!</v>
      </c>
      <c r="K33" s="15" t="e">
        <f t="shared" si="7"/>
        <v>#DIV/0!</v>
      </c>
      <c r="O33" s="12">
        <f t="shared" si="8"/>
        <v>0</v>
      </c>
      <c r="P33" s="12">
        <f t="shared" si="9"/>
        <v>0</v>
      </c>
    </row>
    <row r="34" spans="2:16" ht="15.75" thickBot="1" x14ac:dyDescent="0.3">
      <c r="C34" s="13"/>
      <c r="D34" s="26">
        <f>SUM(D31:D33)</f>
        <v>0</v>
      </c>
      <c r="E34" s="26">
        <f t="shared" ref="E34:F34" si="11">SUM(E31:E33)</f>
        <v>0</v>
      </c>
      <c r="F34" s="26">
        <f t="shared" si="11"/>
        <v>0</v>
      </c>
      <c r="G34" s="15"/>
    </row>
    <row r="35" spans="2:16" x14ac:dyDescent="0.25">
      <c r="D35" t="b">
        <f>D34='Financial Position'!D108</f>
        <v>1</v>
      </c>
      <c r="E35" t="b">
        <f>E34='Financial Position'!E108</f>
        <v>1</v>
      </c>
      <c r="F35" t="b">
        <f>F34='Financial Position'!F108</f>
        <v>1</v>
      </c>
      <c r="G35" s="15"/>
    </row>
    <row r="36" spans="2:16" x14ac:dyDescent="0.25">
      <c r="G36" s="15"/>
    </row>
    <row r="37" spans="2:16" x14ac:dyDescent="0.25">
      <c r="B37" s="2" t="s">
        <v>73</v>
      </c>
    </row>
    <row r="38" spans="2:16" x14ac:dyDescent="0.25">
      <c r="C38" t="str">
        <f t="shared" ref="C38" si="12">C9</f>
        <v>Properties</v>
      </c>
      <c r="D38" s="12">
        <f>IF(D9-D31&lt;0,0,D9-D31)</f>
        <v>0</v>
      </c>
      <c r="E38" s="12">
        <f t="shared" ref="E38:F38" si="13">IF(E9-E31&lt;0,0,E9-E31)</f>
        <v>0</v>
      </c>
      <c r="F38" s="12">
        <f t="shared" si="13"/>
        <v>0</v>
      </c>
      <c r="I38" s="15" t="e">
        <f>D38/D$55</f>
        <v>#DIV/0!</v>
      </c>
      <c r="J38" s="15" t="e">
        <f t="shared" ref="J38:J54" si="14">E38/E$55</f>
        <v>#DIV/0!</v>
      </c>
      <c r="K38" s="15" t="e">
        <f t="shared" ref="K38:K54" si="15">F38/F$55</f>
        <v>#DIV/0!</v>
      </c>
      <c r="O38" s="12">
        <f t="shared" ref="O38:O54" si="16">E38-D38</f>
        <v>0</v>
      </c>
      <c r="P38" s="12">
        <f t="shared" ref="P38:P54" si="17">F38-E38</f>
        <v>0</v>
      </c>
    </row>
    <row r="39" spans="2:16" x14ac:dyDescent="0.25">
      <c r="C39" t="str">
        <f t="shared" ref="C39:C45" si="18">C10</f>
        <v>Vehicles</v>
      </c>
      <c r="D39" s="12">
        <f>D10-D32</f>
        <v>0</v>
      </c>
      <c r="E39" s="12">
        <f t="shared" ref="E39:F39" si="19">E10-E32</f>
        <v>0</v>
      </c>
      <c r="F39" s="12">
        <f t="shared" si="19"/>
        <v>0</v>
      </c>
      <c r="G39" s="15"/>
      <c r="I39" s="15" t="e">
        <f t="shared" ref="I39:I54" si="20">D39/D$55</f>
        <v>#DIV/0!</v>
      </c>
      <c r="J39" s="15" t="e">
        <f t="shared" si="14"/>
        <v>#DIV/0!</v>
      </c>
      <c r="K39" s="15" t="e">
        <f t="shared" si="15"/>
        <v>#DIV/0!</v>
      </c>
      <c r="O39" s="12">
        <f t="shared" si="16"/>
        <v>0</v>
      </c>
      <c r="P39" s="12">
        <f t="shared" si="17"/>
        <v>0</v>
      </c>
    </row>
    <row r="40" spans="2:16" x14ac:dyDescent="0.25">
      <c r="C40" t="str">
        <f t="shared" si="18"/>
        <v>Equities - MY</v>
      </c>
      <c r="D40" s="12">
        <f t="shared" ref="D40:D45" si="21">D11</f>
        <v>0</v>
      </c>
      <c r="E40" s="12">
        <f t="shared" ref="E40:F40" si="22">E11</f>
        <v>0</v>
      </c>
      <c r="F40" s="12">
        <f t="shared" si="22"/>
        <v>0</v>
      </c>
      <c r="G40" s="15"/>
      <c r="I40" s="15" t="e">
        <f t="shared" si="20"/>
        <v>#DIV/0!</v>
      </c>
      <c r="J40" s="15" t="e">
        <f t="shared" si="14"/>
        <v>#DIV/0!</v>
      </c>
      <c r="K40" s="15" t="e">
        <f t="shared" si="15"/>
        <v>#DIV/0!</v>
      </c>
      <c r="O40" s="12">
        <f t="shared" si="16"/>
        <v>0</v>
      </c>
      <c r="P40" s="12">
        <f t="shared" si="17"/>
        <v>0</v>
      </c>
    </row>
    <row r="41" spans="2:16" x14ac:dyDescent="0.25">
      <c r="C41" t="str">
        <f t="shared" si="18"/>
        <v>Equities - US</v>
      </c>
      <c r="D41" s="12">
        <f t="shared" si="21"/>
        <v>0</v>
      </c>
      <c r="E41" s="12">
        <f t="shared" ref="E41:F41" si="23">E12</f>
        <v>0</v>
      </c>
      <c r="F41" s="12">
        <f t="shared" si="23"/>
        <v>0</v>
      </c>
      <c r="G41" s="15"/>
      <c r="I41" s="15" t="e">
        <f t="shared" si="20"/>
        <v>#DIV/0!</v>
      </c>
      <c r="J41" s="15" t="e">
        <f t="shared" si="14"/>
        <v>#DIV/0!</v>
      </c>
      <c r="K41" s="15" t="e">
        <f t="shared" si="15"/>
        <v>#DIV/0!</v>
      </c>
      <c r="O41" s="12">
        <f t="shared" si="16"/>
        <v>0</v>
      </c>
      <c r="P41" s="12">
        <f t="shared" si="17"/>
        <v>0</v>
      </c>
    </row>
    <row r="42" spans="2:16" x14ac:dyDescent="0.25">
      <c r="C42" t="str">
        <f t="shared" si="18"/>
        <v>Gold</v>
      </c>
      <c r="D42" s="12">
        <f t="shared" si="21"/>
        <v>0</v>
      </c>
      <c r="E42" s="12">
        <f t="shared" ref="E42:F42" si="24">E13</f>
        <v>0</v>
      </c>
      <c r="F42" s="12">
        <f t="shared" si="24"/>
        <v>0</v>
      </c>
      <c r="G42" s="15"/>
      <c r="I42" s="15" t="e">
        <f t="shared" si="20"/>
        <v>#DIV/0!</v>
      </c>
      <c r="J42" s="15" t="e">
        <f t="shared" si="14"/>
        <v>#DIV/0!</v>
      </c>
      <c r="K42" s="15" t="e">
        <f t="shared" si="15"/>
        <v>#DIV/0!</v>
      </c>
      <c r="O42" s="12">
        <f t="shared" si="16"/>
        <v>0</v>
      </c>
      <c r="P42" s="12">
        <f t="shared" si="17"/>
        <v>0</v>
      </c>
    </row>
    <row r="43" spans="2:16" x14ac:dyDescent="0.25">
      <c r="C43" t="str">
        <f t="shared" si="18"/>
        <v>Cryptocurrencies</v>
      </c>
      <c r="D43" s="12">
        <f t="shared" si="21"/>
        <v>0</v>
      </c>
      <c r="E43" s="12">
        <f t="shared" ref="E43:F43" si="25">E14</f>
        <v>0</v>
      </c>
      <c r="F43" s="12">
        <f t="shared" si="25"/>
        <v>0</v>
      </c>
      <c r="G43" s="15"/>
      <c r="I43" s="15" t="e">
        <f t="shared" si="20"/>
        <v>#DIV/0!</v>
      </c>
      <c r="J43" s="15" t="e">
        <f t="shared" si="14"/>
        <v>#DIV/0!</v>
      </c>
      <c r="K43" s="15" t="e">
        <f t="shared" si="15"/>
        <v>#DIV/0!</v>
      </c>
      <c r="O43" s="12">
        <f t="shared" si="16"/>
        <v>0</v>
      </c>
      <c r="P43" s="12">
        <f t="shared" si="17"/>
        <v>0</v>
      </c>
    </row>
    <row r="44" spans="2:16" x14ac:dyDescent="0.25">
      <c r="C44" t="str">
        <f t="shared" si="18"/>
        <v>ECF</v>
      </c>
      <c r="D44" s="12">
        <f t="shared" si="21"/>
        <v>0</v>
      </c>
      <c r="E44" s="12">
        <f t="shared" ref="E44:F44" si="26">E15</f>
        <v>0</v>
      </c>
      <c r="F44" s="12">
        <f t="shared" si="26"/>
        <v>0</v>
      </c>
      <c r="G44" s="15"/>
      <c r="I44" s="15" t="e">
        <f t="shared" si="20"/>
        <v>#DIV/0!</v>
      </c>
      <c r="J44" s="15" t="e">
        <f t="shared" si="14"/>
        <v>#DIV/0!</v>
      </c>
      <c r="K44" s="15" t="e">
        <f t="shared" si="15"/>
        <v>#DIV/0!</v>
      </c>
      <c r="O44" s="12">
        <f t="shared" si="16"/>
        <v>0</v>
      </c>
      <c r="P44" s="12">
        <f t="shared" si="17"/>
        <v>0</v>
      </c>
    </row>
    <row r="45" spans="2:16" x14ac:dyDescent="0.25">
      <c r="C45" t="str">
        <f t="shared" si="18"/>
        <v>PRS</v>
      </c>
      <c r="D45" s="12">
        <f t="shared" si="21"/>
        <v>0</v>
      </c>
      <c r="E45" s="12">
        <f t="shared" ref="E45:F45" si="27">E16</f>
        <v>0</v>
      </c>
      <c r="F45" s="12">
        <f t="shared" si="27"/>
        <v>0</v>
      </c>
      <c r="G45" s="15"/>
      <c r="I45" s="15" t="e">
        <f t="shared" si="20"/>
        <v>#DIV/0!</v>
      </c>
      <c r="J45" s="15" t="e">
        <f t="shared" si="14"/>
        <v>#DIV/0!</v>
      </c>
      <c r="K45" s="15" t="e">
        <f t="shared" si="15"/>
        <v>#DIV/0!</v>
      </c>
      <c r="O45" s="12">
        <f t="shared" si="16"/>
        <v>0</v>
      </c>
      <c r="P45" s="12">
        <f t="shared" si="17"/>
        <v>0</v>
      </c>
    </row>
    <row r="46" spans="2:16" x14ac:dyDescent="0.25">
      <c r="C46" t="s">
        <v>39</v>
      </c>
      <c r="D46" s="12">
        <f>SUM(D17:D18)</f>
        <v>0</v>
      </c>
      <c r="E46" s="12">
        <f t="shared" ref="E46:F46" si="28">SUM(E17:E18)</f>
        <v>0</v>
      </c>
      <c r="F46" s="12">
        <f t="shared" si="28"/>
        <v>0</v>
      </c>
      <c r="G46" s="15"/>
      <c r="I46" s="15" t="e">
        <f t="shared" si="20"/>
        <v>#DIV/0!</v>
      </c>
      <c r="J46" s="15" t="e">
        <f t="shared" si="14"/>
        <v>#DIV/0!</v>
      </c>
      <c r="K46" s="15" t="e">
        <f t="shared" si="15"/>
        <v>#DIV/0!</v>
      </c>
      <c r="O46" s="12">
        <f t="shared" si="16"/>
        <v>0</v>
      </c>
      <c r="P46" s="12">
        <f t="shared" si="17"/>
        <v>0</v>
      </c>
    </row>
    <row r="47" spans="2:16" x14ac:dyDescent="0.25">
      <c r="C47" t="str">
        <f t="shared" ref="C47:D51" si="29">C19</f>
        <v>ASNB</v>
      </c>
      <c r="D47" s="12">
        <f t="shared" si="29"/>
        <v>0</v>
      </c>
      <c r="E47" s="12">
        <f t="shared" ref="E47:F47" si="30">E19</f>
        <v>0</v>
      </c>
      <c r="F47" s="12">
        <f t="shared" si="30"/>
        <v>0</v>
      </c>
      <c r="G47" s="15"/>
      <c r="I47" s="15" t="e">
        <f t="shared" si="20"/>
        <v>#DIV/0!</v>
      </c>
      <c r="J47" s="15" t="e">
        <f t="shared" si="14"/>
        <v>#DIV/0!</v>
      </c>
      <c r="K47" s="15" t="e">
        <f t="shared" si="15"/>
        <v>#DIV/0!</v>
      </c>
      <c r="O47" s="12">
        <f t="shared" si="16"/>
        <v>0</v>
      </c>
      <c r="P47" s="12">
        <f t="shared" si="17"/>
        <v>0</v>
      </c>
    </row>
    <row r="48" spans="2:16" x14ac:dyDescent="0.25">
      <c r="C48" t="str">
        <f t="shared" si="29"/>
        <v>Mutual Funds - Equities</v>
      </c>
      <c r="D48" s="12">
        <f t="shared" si="29"/>
        <v>0</v>
      </c>
      <c r="E48" s="12">
        <f t="shared" ref="E48:F48" si="31">E20</f>
        <v>0</v>
      </c>
      <c r="F48" s="12">
        <f t="shared" si="31"/>
        <v>0</v>
      </c>
      <c r="I48" s="15" t="e">
        <f t="shared" si="20"/>
        <v>#DIV/0!</v>
      </c>
      <c r="J48" s="15" t="e">
        <f t="shared" si="14"/>
        <v>#DIV/0!</v>
      </c>
      <c r="K48" s="15" t="e">
        <f t="shared" si="15"/>
        <v>#DIV/0!</v>
      </c>
      <c r="O48" s="12">
        <f t="shared" si="16"/>
        <v>0</v>
      </c>
      <c r="P48" s="12">
        <f t="shared" si="17"/>
        <v>0</v>
      </c>
    </row>
    <row r="49" spans="2:16" x14ac:dyDescent="0.25">
      <c r="C49" t="str">
        <f t="shared" si="29"/>
        <v>Mutual Funds - Bond</v>
      </c>
      <c r="D49" s="12">
        <f t="shared" si="29"/>
        <v>0</v>
      </c>
      <c r="E49" s="12">
        <f t="shared" ref="E49:F49" si="32">E21</f>
        <v>0</v>
      </c>
      <c r="F49" s="12">
        <f t="shared" si="32"/>
        <v>0</v>
      </c>
      <c r="I49" s="15" t="e">
        <f t="shared" si="20"/>
        <v>#DIV/0!</v>
      </c>
      <c r="J49" s="15" t="e">
        <f t="shared" si="14"/>
        <v>#DIV/0!</v>
      </c>
      <c r="K49" s="15" t="e">
        <f t="shared" si="15"/>
        <v>#DIV/0!</v>
      </c>
      <c r="O49" s="12">
        <f t="shared" si="16"/>
        <v>0</v>
      </c>
      <c r="P49" s="12">
        <f t="shared" si="17"/>
        <v>0</v>
      </c>
    </row>
    <row r="50" spans="2:16" x14ac:dyDescent="0.25">
      <c r="C50" t="str">
        <f t="shared" si="29"/>
        <v>Stashaway (30%)</v>
      </c>
      <c r="D50" s="12">
        <f t="shared" si="29"/>
        <v>0</v>
      </c>
      <c r="E50" s="12">
        <f t="shared" ref="E50:F50" si="33">E22</f>
        <v>0</v>
      </c>
      <c r="F50" s="12">
        <f t="shared" si="33"/>
        <v>0</v>
      </c>
      <c r="I50" s="15" t="e">
        <f t="shared" si="20"/>
        <v>#DIV/0!</v>
      </c>
      <c r="J50" s="15" t="e">
        <f t="shared" si="14"/>
        <v>#DIV/0!</v>
      </c>
      <c r="K50" s="15" t="e">
        <f t="shared" si="15"/>
        <v>#DIV/0!</v>
      </c>
      <c r="O50" s="12">
        <f t="shared" si="16"/>
        <v>0</v>
      </c>
      <c r="P50" s="12">
        <f t="shared" si="17"/>
        <v>0</v>
      </c>
    </row>
    <row r="51" spans="2:16" x14ac:dyDescent="0.25">
      <c r="C51" t="str">
        <f t="shared" si="29"/>
        <v>Stashaway (10%)</v>
      </c>
      <c r="D51" s="12">
        <f t="shared" si="29"/>
        <v>0</v>
      </c>
      <c r="E51" s="12">
        <f t="shared" ref="E51:F51" si="34">E23</f>
        <v>0</v>
      </c>
      <c r="F51" s="12">
        <f t="shared" si="34"/>
        <v>0</v>
      </c>
      <c r="I51" s="15" t="e">
        <f t="shared" si="20"/>
        <v>#DIV/0!</v>
      </c>
      <c r="J51" s="15" t="e">
        <f t="shared" si="14"/>
        <v>#DIV/0!</v>
      </c>
      <c r="K51" s="15" t="e">
        <f t="shared" si="15"/>
        <v>#DIV/0!</v>
      </c>
      <c r="O51" s="12">
        <f t="shared" si="16"/>
        <v>0</v>
      </c>
      <c r="P51" s="12">
        <f t="shared" si="17"/>
        <v>0</v>
      </c>
    </row>
    <row r="52" spans="2:16" x14ac:dyDescent="0.25">
      <c r="C52" t="str">
        <f t="shared" ref="C52:D53" si="35">C24</f>
        <v>MyTheo</v>
      </c>
      <c r="D52" s="12">
        <f t="shared" si="35"/>
        <v>0</v>
      </c>
      <c r="E52" s="12">
        <f t="shared" ref="E52:F52" si="36">E24</f>
        <v>0</v>
      </c>
      <c r="F52" s="12">
        <f t="shared" si="36"/>
        <v>0</v>
      </c>
      <c r="I52" s="15" t="e">
        <f t="shared" si="20"/>
        <v>#DIV/0!</v>
      </c>
      <c r="J52" s="15" t="e">
        <f t="shared" si="14"/>
        <v>#DIV/0!</v>
      </c>
      <c r="K52" s="15" t="e">
        <f t="shared" si="15"/>
        <v>#DIV/0!</v>
      </c>
      <c r="O52" s="12">
        <f t="shared" si="16"/>
        <v>0</v>
      </c>
      <c r="P52" s="12">
        <f t="shared" si="17"/>
        <v>0</v>
      </c>
    </row>
    <row r="53" spans="2:16" x14ac:dyDescent="0.25">
      <c r="C53" t="str">
        <f t="shared" si="35"/>
        <v>Fixed Deposit</v>
      </c>
      <c r="D53" s="12">
        <f t="shared" si="35"/>
        <v>0</v>
      </c>
      <c r="E53" s="12">
        <f t="shared" ref="E53:F53" si="37">E25</f>
        <v>0</v>
      </c>
      <c r="F53" s="12">
        <f t="shared" si="37"/>
        <v>0</v>
      </c>
      <c r="I53" s="15" t="e">
        <f t="shared" si="20"/>
        <v>#DIV/0!</v>
      </c>
      <c r="J53" s="15" t="e">
        <f t="shared" si="14"/>
        <v>#DIV/0!</v>
      </c>
      <c r="K53" s="15" t="e">
        <f t="shared" si="15"/>
        <v>#DIV/0!</v>
      </c>
      <c r="O53" s="12">
        <f t="shared" si="16"/>
        <v>0</v>
      </c>
      <c r="P53" s="12">
        <f t="shared" si="17"/>
        <v>0</v>
      </c>
    </row>
    <row r="54" spans="2:16" x14ac:dyDescent="0.25">
      <c r="C54" t="str">
        <f>C26</f>
        <v>Cash at Bank</v>
      </c>
      <c r="D54" s="12">
        <f>D26-D33</f>
        <v>0</v>
      </c>
      <c r="E54" s="12">
        <f t="shared" ref="E54:F54" si="38">E26-E33</f>
        <v>0</v>
      </c>
      <c r="F54" s="12">
        <f t="shared" si="38"/>
        <v>0</v>
      </c>
      <c r="I54" s="15" t="e">
        <f t="shared" si="20"/>
        <v>#DIV/0!</v>
      </c>
      <c r="J54" s="15" t="e">
        <f t="shared" si="14"/>
        <v>#DIV/0!</v>
      </c>
      <c r="K54" s="15" t="e">
        <f t="shared" si="15"/>
        <v>#DIV/0!</v>
      </c>
      <c r="O54" s="12">
        <f t="shared" si="16"/>
        <v>0</v>
      </c>
      <c r="P54" s="12">
        <f t="shared" si="17"/>
        <v>0</v>
      </c>
    </row>
    <row r="55" spans="2:16" ht="15.75" thickBot="1" x14ac:dyDescent="0.3">
      <c r="C55" s="13"/>
      <c r="D55" s="14">
        <f>SUM(D38:D54)</f>
        <v>0</v>
      </c>
      <c r="E55" s="14">
        <f t="shared" ref="E55:F55" si="39">SUM(E38:E54)</f>
        <v>0</v>
      </c>
      <c r="F55" s="14">
        <f t="shared" si="39"/>
        <v>0</v>
      </c>
    </row>
    <row r="57" spans="2:16" x14ac:dyDescent="0.25">
      <c r="B57" s="2" t="s">
        <v>81</v>
      </c>
    </row>
    <row r="58" spans="2:16" x14ac:dyDescent="0.25">
      <c r="C58" t="str">
        <f>C38</f>
        <v>Properties</v>
      </c>
      <c r="D58" s="12">
        <f t="shared" ref="D58:F58" si="40">D38</f>
        <v>0</v>
      </c>
      <c r="E58" s="12">
        <f t="shared" si="40"/>
        <v>0</v>
      </c>
      <c r="F58" s="12">
        <f t="shared" si="40"/>
        <v>0</v>
      </c>
      <c r="I58" s="15" t="e">
        <f>D58/D$74</f>
        <v>#DIV/0!</v>
      </c>
      <c r="J58" s="15" t="e">
        <f t="shared" ref="J58:J73" si="41">E58/E$74</f>
        <v>#DIV/0!</v>
      </c>
      <c r="K58" s="15" t="e">
        <f t="shared" ref="K58:K73" si="42">F58/F$74</f>
        <v>#DIV/0!</v>
      </c>
    </row>
    <row r="59" spans="2:16" x14ac:dyDescent="0.25">
      <c r="C59" t="str">
        <f t="shared" ref="C59:F59" si="43">C39</f>
        <v>Vehicles</v>
      </c>
      <c r="D59" s="12">
        <f t="shared" si="43"/>
        <v>0</v>
      </c>
      <c r="E59" s="12">
        <f t="shared" si="43"/>
        <v>0</v>
      </c>
      <c r="F59" s="12">
        <f t="shared" si="43"/>
        <v>0</v>
      </c>
      <c r="I59" s="15" t="e">
        <f t="shared" ref="I59:I73" si="44">D59/D$74</f>
        <v>#DIV/0!</v>
      </c>
      <c r="J59" s="15" t="e">
        <f t="shared" si="41"/>
        <v>#DIV/0!</v>
      </c>
      <c r="K59" s="15" t="e">
        <f t="shared" si="42"/>
        <v>#DIV/0!</v>
      </c>
    </row>
    <row r="60" spans="2:16" x14ac:dyDescent="0.25">
      <c r="C60" t="str">
        <f t="shared" ref="C60:F60" si="45">C40</f>
        <v>Equities - MY</v>
      </c>
      <c r="D60" s="12">
        <f t="shared" si="45"/>
        <v>0</v>
      </c>
      <c r="E60" s="12">
        <f t="shared" si="45"/>
        <v>0</v>
      </c>
      <c r="F60" s="12">
        <f t="shared" si="45"/>
        <v>0</v>
      </c>
      <c r="I60" s="15" t="e">
        <f t="shared" si="44"/>
        <v>#DIV/0!</v>
      </c>
      <c r="J60" s="15" t="e">
        <f t="shared" si="41"/>
        <v>#DIV/0!</v>
      </c>
      <c r="K60" s="15" t="e">
        <f t="shared" si="42"/>
        <v>#DIV/0!</v>
      </c>
    </row>
    <row r="61" spans="2:16" x14ac:dyDescent="0.25">
      <c r="C61" t="str">
        <f t="shared" ref="C61:F61" si="46">C41</f>
        <v>Equities - US</v>
      </c>
      <c r="D61" s="12">
        <f t="shared" si="46"/>
        <v>0</v>
      </c>
      <c r="E61" s="12">
        <f t="shared" si="46"/>
        <v>0</v>
      </c>
      <c r="F61" s="12">
        <f t="shared" si="46"/>
        <v>0</v>
      </c>
      <c r="I61" s="15" t="e">
        <f t="shared" si="44"/>
        <v>#DIV/0!</v>
      </c>
      <c r="J61" s="15" t="e">
        <f t="shared" si="41"/>
        <v>#DIV/0!</v>
      </c>
      <c r="K61" s="15" t="e">
        <f t="shared" si="42"/>
        <v>#DIV/0!</v>
      </c>
    </row>
    <row r="62" spans="2:16" x14ac:dyDescent="0.25">
      <c r="C62" t="str">
        <f t="shared" ref="C62:F62" si="47">C42</f>
        <v>Gold</v>
      </c>
      <c r="D62" s="12">
        <f t="shared" si="47"/>
        <v>0</v>
      </c>
      <c r="E62" s="12">
        <f t="shared" si="47"/>
        <v>0</v>
      </c>
      <c r="F62" s="12">
        <f t="shared" si="47"/>
        <v>0</v>
      </c>
      <c r="I62" s="15" t="e">
        <f t="shared" si="44"/>
        <v>#DIV/0!</v>
      </c>
      <c r="J62" s="15" t="e">
        <f t="shared" si="41"/>
        <v>#DIV/0!</v>
      </c>
      <c r="K62" s="15" t="e">
        <f t="shared" si="42"/>
        <v>#DIV/0!</v>
      </c>
    </row>
    <row r="63" spans="2:16" x14ac:dyDescent="0.25">
      <c r="C63" t="str">
        <f t="shared" ref="C63:F63" si="48">C43</f>
        <v>Cryptocurrencies</v>
      </c>
      <c r="D63" s="12">
        <f t="shared" si="48"/>
        <v>0</v>
      </c>
      <c r="E63" s="12">
        <f t="shared" si="48"/>
        <v>0</v>
      </c>
      <c r="F63" s="12">
        <f t="shared" si="48"/>
        <v>0</v>
      </c>
      <c r="I63" s="15" t="e">
        <f t="shared" si="44"/>
        <v>#DIV/0!</v>
      </c>
      <c r="J63" s="15" t="e">
        <f t="shared" si="41"/>
        <v>#DIV/0!</v>
      </c>
      <c r="K63" s="15" t="e">
        <f t="shared" si="42"/>
        <v>#DIV/0!</v>
      </c>
    </row>
    <row r="64" spans="2:16" x14ac:dyDescent="0.25">
      <c r="C64" t="str">
        <f t="shared" ref="C64:F64" si="49">C44</f>
        <v>ECF</v>
      </c>
      <c r="D64" s="12">
        <f t="shared" si="49"/>
        <v>0</v>
      </c>
      <c r="E64" s="12">
        <f t="shared" si="49"/>
        <v>0</v>
      </c>
      <c r="F64" s="12">
        <f t="shared" si="49"/>
        <v>0</v>
      </c>
      <c r="I64" s="15" t="e">
        <f t="shared" si="44"/>
        <v>#DIV/0!</v>
      </c>
      <c r="J64" s="15" t="e">
        <f t="shared" si="41"/>
        <v>#DIV/0!</v>
      </c>
      <c r="K64" s="15" t="e">
        <f t="shared" si="42"/>
        <v>#DIV/0!</v>
      </c>
    </row>
    <row r="65" spans="3:11" x14ac:dyDescent="0.25">
      <c r="C65" t="str">
        <f t="shared" ref="C65:F65" si="50">C45</f>
        <v>PRS</v>
      </c>
      <c r="D65" s="12">
        <f t="shared" si="50"/>
        <v>0</v>
      </c>
      <c r="E65" s="12">
        <f t="shared" si="50"/>
        <v>0</v>
      </c>
      <c r="F65" s="12">
        <f t="shared" si="50"/>
        <v>0</v>
      </c>
      <c r="I65" s="15" t="e">
        <f t="shared" si="44"/>
        <v>#DIV/0!</v>
      </c>
      <c r="J65" s="15" t="e">
        <f t="shared" si="41"/>
        <v>#DIV/0!</v>
      </c>
      <c r="K65" s="15" t="e">
        <f t="shared" si="42"/>
        <v>#DIV/0!</v>
      </c>
    </row>
    <row r="66" spans="3:11" x14ac:dyDescent="0.25">
      <c r="C66" t="str">
        <f t="shared" ref="C66:F66" si="51">C47</f>
        <v>ASNB</v>
      </c>
      <c r="D66" s="12">
        <f t="shared" si="51"/>
        <v>0</v>
      </c>
      <c r="E66" s="12">
        <f t="shared" si="51"/>
        <v>0</v>
      </c>
      <c r="F66" s="12">
        <f t="shared" si="51"/>
        <v>0</v>
      </c>
      <c r="I66" s="15" t="e">
        <f t="shared" si="44"/>
        <v>#DIV/0!</v>
      </c>
      <c r="J66" s="15" t="e">
        <f t="shared" si="41"/>
        <v>#DIV/0!</v>
      </c>
      <c r="K66" s="15" t="e">
        <f t="shared" si="42"/>
        <v>#DIV/0!</v>
      </c>
    </row>
    <row r="67" spans="3:11" x14ac:dyDescent="0.25">
      <c r="C67" t="str">
        <f t="shared" ref="C67:F67" si="52">C48</f>
        <v>Mutual Funds - Equities</v>
      </c>
      <c r="D67" s="12">
        <f t="shared" si="52"/>
        <v>0</v>
      </c>
      <c r="E67" s="12">
        <f t="shared" si="52"/>
        <v>0</v>
      </c>
      <c r="F67" s="12">
        <f t="shared" si="52"/>
        <v>0</v>
      </c>
      <c r="I67" s="15" t="e">
        <f t="shared" si="44"/>
        <v>#DIV/0!</v>
      </c>
      <c r="J67" s="15" t="e">
        <f t="shared" si="41"/>
        <v>#DIV/0!</v>
      </c>
      <c r="K67" s="15" t="e">
        <f t="shared" si="42"/>
        <v>#DIV/0!</v>
      </c>
    </row>
    <row r="68" spans="3:11" x14ac:dyDescent="0.25">
      <c r="C68" t="str">
        <f t="shared" ref="C68:F68" si="53">C49</f>
        <v>Mutual Funds - Bond</v>
      </c>
      <c r="D68" s="12">
        <f t="shared" si="53"/>
        <v>0</v>
      </c>
      <c r="E68" s="12">
        <f t="shared" si="53"/>
        <v>0</v>
      </c>
      <c r="F68" s="12">
        <f t="shared" si="53"/>
        <v>0</v>
      </c>
      <c r="I68" s="15" t="e">
        <f t="shared" si="44"/>
        <v>#DIV/0!</v>
      </c>
      <c r="J68" s="15" t="e">
        <f t="shared" si="41"/>
        <v>#DIV/0!</v>
      </c>
      <c r="K68" s="15" t="e">
        <f t="shared" si="42"/>
        <v>#DIV/0!</v>
      </c>
    </row>
    <row r="69" spans="3:11" x14ac:dyDescent="0.25">
      <c r="C69" t="str">
        <f t="shared" ref="C69:F69" si="54">C50</f>
        <v>Stashaway (30%)</v>
      </c>
      <c r="D69" s="12">
        <f t="shared" si="54"/>
        <v>0</v>
      </c>
      <c r="E69" s="12">
        <f t="shared" si="54"/>
        <v>0</v>
      </c>
      <c r="F69" s="12">
        <f t="shared" si="54"/>
        <v>0</v>
      </c>
      <c r="I69" s="15" t="e">
        <f t="shared" si="44"/>
        <v>#DIV/0!</v>
      </c>
      <c r="J69" s="15" t="e">
        <f t="shared" si="41"/>
        <v>#DIV/0!</v>
      </c>
      <c r="K69" s="15" t="e">
        <f t="shared" si="42"/>
        <v>#DIV/0!</v>
      </c>
    </row>
    <row r="70" spans="3:11" x14ac:dyDescent="0.25">
      <c r="C70" t="str">
        <f t="shared" ref="C70:F70" si="55">C51</f>
        <v>Stashaway (10%)</v>
      </c>
      <c r="D70" s="12">
        <f t="shared" si="55"/>
        <v>0</v>
      </c>
      <c r="E70" s="12">
        <f t="shared" si="55"/>
        <v>0</v>
      </c>
      <c r="F70" s="12">
        <f t="shared" si="55"/>
        <v>0</v>
      </c>
      <c r="I70" s="15" t="e">
        <f t="shared" si="44"/>
        <v>#DIV/0!</v>
      </c>
      <c r="J70" s="15" t="e">
        <f t="shared" si="41"/>
        <v>#DIV/0!</v>
      </c>
      <c r="K70" s="15" t="e">
        <f t="shared" si="42"/>
        <v>#DIV/0!</v>
      </c>
    </row>
    <row r="71" spans="3:11" x14ac:dyDescent="0.25">
      <c r="C71" t="str">
        <f t="shared" ref="C71:F71" si="56">C52</f>
        <v>MyTheo</v>
      </c>
      <c r="D71" s="12">
        <f t="shared" si="56"/>
        <v>0</v>
      </c>
      <c r="E71" s="12">
        <f t="shared" si="56"/>
        <v>0</v>
      </c>
      <c r="F71" s="12">
        <f t="shared" si="56"/>
        <v>0</v>
      </c>
      <c r="I71" s="15" t="e">
        <f t="shared" si="44"/>
        <v>#DIV/0!</v>
      </c>
      <c r="J71" s="15" t="e">
        <f t="shared" si="41"/>
        <v>#DIV/0!</v>
      </c>
      <c r="K71" s="15" t="e">
        <f t="shared" si="42"/>
        <v>#DIV/0!</v>
      </c>
    </row>
    <row r="72" spans="3:11" x14ac:dyDescent="0.25">
      <c r="C72" t="str">
        <f t="shared" ref="C72:F72" si="57">C53</f>
        <v>Fixed Deposit</v>
      </c>
      <c r="D72" s="12">
        <f t="shared" si="57"/>
        <v>0</v>
      </c>
      <c r="E72" s="12">
        <f t="shared" si="57"/>
        <v>0</v>
      </c>
      <c r="F72" s="12">
        <f t="shared" si="57"/>
        <v>0</v>
      </c>
      <c r="I72" s="15" t="e">
        <f t="shared" si="44"/>
        <v>#DIV/0!</v>
      </c>
      <c r="J72" s="15" t="e">
        <f t="shared" si="41"/>
        <v>#DIV/0!</v>
      </c>
      <c r="K72" s="15" t="e">
        <f t="shared" si="42"/>
        <v>#DIV/0!</v>
      </c>
    </row>
    <row r="73" spans="3:11" x14ac:dyDescent="0.25">
      <c r="C73" t="str">
        <f t="shared" ref="C73:F73" si="58">C54</f>
        <v>Cash at Bank</v>
      </c>
      <c r="D73" s="12">
        <f t="shared" si="58"/>
        <v>0</v>
      </c>
      <c r="E73" s="12">
        <f t="shared" si="58"/>
        <v>0</v>
      </c>
      <c r="F73" s="12">
        <f t="shared" si="58"/>
        <v>0</v>
      </c>
      <c r="I73" s="15" t="e">
        <f t="shared" si="44"/>
        <v>#DIV/0!</v>
      </c>
      <c r="J73" s="15" t="e">
        <f t="shared" si="41"/>
        <v>#DIV/0!</v>
      </c>
      <c r="K73" s="15" t="e">
        <f t="shared" si="42"/>
        <v>#DIV/0!</v>
      </c>
    </row>
    <row r="74" spans="3:11" ht="15.75" thickBot="1" x14ac:dyDescent="0.3">
      <c r="C74" s="14"/>
      <c r="D74" s="14">
        <f t="shared" ref="D74:E74" si="59">SUM(D58:D73)</f>
        <v>0</v>
      </c>
      <c r="E74" s="14">
        <f t="shared" si="59"/>
        <v>0</v>
      </c>
      <c r="F74" s="14">
        <f>SUM(F58:F73)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/>
  </sheetViews>
  <sheetFormatPr defaultRowHeight="15" x14ac:dyDescent="0.25"/>
  <cols>
    <col min="1" max="1" width="4" customWidth="1"/>
    <col min="2" max="2" width="7.42578125" customWidth="1"/>
    <col min="3" max="3" width="29.28515625" bestFit="1" customWidth="1"/>
    <col min="4" max="9" width="17.7109375" customWidth="1"/>
  </cols>
  <sheetData>
    <row r="1" spans="1:4" s="21" customFormat="1" x14ac:dyDescent="0.25">
      <c r="A1" s="21" t="s">
        <v>76</v>
      </c>
    </row>
    <row r="2" spans="1:4" s="27" customFormat="1" x14ac:dyDescent="0.25">
      <c r="A2" s="28"/>
      <c r="B2" s="28" t="s">
        <v>63</v>
      </c>
    </row>
    <row r="4" spans="1:4" x14ac:dyDescent="0.25">
      <c r="C4" s="9" t="s">
        <v>77</v>
      </c>
      <c r="D4" s="16">
        <f>Summary!F5</f>
        <v>0</v>
      </c>
    </row>
    <row r="6" spans="1:4" x14ac:dyDescent="0.25">
      <c r="C6" t="s">
        <v>78</v>
      </c>
      <c r="D6" s="12">
        <f>Summary!F5-Summary!E5</f>
        <v>0</v>
      </c>
    </row>
    <row r="7" spans="1:4" x14ac:dyDescent="0.25">
      <c r="C7" t="s">
        <v>79</v>
      </c>
      <c r="D7" s="15" t="e">
        <f>Summary!F6</f>
        <v>#DIV/0!</v>
      </c>
    </row>
    <row r="15" spans="1:4" s="27" customFormat="1" x14ac:dyDescent="0.25">
      <c r="A15" s="28"/>
      <c r="B15" s="28" t="s">
        <v>80</v>
      </c>
    </row>
    <row r="16" spans="1:4" s="29" customFormat="1" x14ac:dyDescent="0.25">
      <c r="B16" s="29" t="s">
        <v>83</v>
      </c>
    </row>
    <row r="18" spans="3:4" x14ac:dyDescent="0.25">
      <c r="C18" t="str">
        <f>Summary!C58</f>
        <v>Properties</v>
      </c>
      <c r="D18" s="12">
        <f>Summary!F58</f>
        <v>0</v>
      </c>
    </row>
    <row r="19" spans="3:4" x14ac:dyDescent="0.25">
      <c r="C19" t="str">
        <f>Summary!C59</f>
        <v>Vehicles</v>
      </c>
      <c r="D19" s="12">
        <f>Summary!F59</f>
        <v>0</v>
      </c>
    </row>
    <row r="20" spans="3:4" x14ac:dyDescent="0.25">
      <c r="C20" t="str">
        <f>Summary!C60</f>
        <v>Equities - MY</v>
      </c>
      <c r="D20" s="12">
        <f>Summary!F60</f>
        <v>0</v>
      </c>
    </row>
    <row r="21" spans="3:4" x14ac:dyDescent="0.25">
      <c r="C21" t="str">
        <f>Summary!C61</f>
        <v>Equities - US</v>
      </c>
      <c r="D21" s="12">
        <f>Summary!F61</f>
        <v>0</v>
      </c>
    </row>
    <row r="22" spans="3:4" x14ac:dyDescent="0.25">
      <c r="C22" t="str">
        <f>Summary!C62</f>
        <v>Gold</v>
      </c>
      <c r="D22" s="12">
        <f>Summary!F62</f>
        <v>0</v>
      </c>
    </row>
    <row r="23" spans="3:4" x14ac:dyDescent="0.25">
      <c r="C23" t="str">
        <f>Summary!C63</f>
        <v>Cryptocurrencies</v>
      </c>
      <c r="D23" s="12">
        <f>Summary!F63</f>
        <v>0</v>
      </c>
    </row>
    <row r="24" spans="3:4" x14ac:dyDescent="0.25">
      <c r="C24" t="str">
        <f>Summary!C64</f>
        <v>ECF</v>
      </c>
      <c r="D24" s="12">
        <f>Summary!F64</f>
        <v>0</v>
      </c>
    </row>
    <row r="25" spans="3:4" x14ac:dyDescent="0.25">
      <c r="C25" t="str">
        <f>Summary!C65</f>
        <v>PRS</v>
      </c>
      <c r="D25" s="12">
        <f>Summary!F65</f>
        <v>0</v>
      </c>
    </row>
    <row r="26" spans="3:4" x14ac:dyDescent="0.25">
      <c r="C26" t="str">
        <f>Summary!C66</f>
        <v>ASNB</v>
      </c>
      <c r="D26" s="12">
        <f>Summary!F66</f>
        <v>0</v>
      </c>
    </row>
    <row r="27" spans="3:4" x14ac:dyDescent="0.25">
      <c r="C27" t="str">
        <f>Summary!C67</f>
        <v>Mutual Funds - Equities</v>
      </c>
      <c r="D27" s="12">
        <f>Summary!F67</f>
        <v>0</v>
      </c>
    </row>
    <row r="28" spans="3:4" x14ac:dyDescent="0.25">
      <c r="C28" t="str">
        <f>Summary!C68</f>
        <v>Mutual Funds - Bond</v>
      </c>
      <c r="D28" s="12">
        <f>Summary!F68</f>
        <v>0</v>
      </c>
    </row>
    <row r="29" spans="3:4" x14ac:dyDescent="0.25">
      <c r="C29" t="str">
        <f>Summary!C69</f>
        <v>Stashaway (30%)</v>
      </c>
      <c r="D29" s="12">
        <f>Summary!F69</f>
        <v>0</v>
      </c>
    </row>
    <row r="30" spans="3:4" x14ac:dyDescent="0.25">
      <c r="C30" t="str">
        <f>Summary!C70</f>
        <v>Stashaway (10%)</v>
      </c>
      <c r="D30" s="12">
        <f>Summary!F70</f>
        <v>0</v>
      </c>
    </row>
    <row r="31" spans="3:4" x14ac:dyDescent="0.25">
      <c r="C31" t="str">
        <f>Summary!C71</f>
        <v>MyTheo</v>
      </c>
      <c r="D31" s="12">
        <f>Summary!F71</f>
        <v>0</v>
      </c>
    </row>
    <row r="32" spans="3:4" x14ac:dyDescent="0.25">
      <c r="C32" t="str">
        <f>Summary!C72</f>
        <v>Fixed Deposit</v>
      </c>
      <c r="D32" s="12">
        <f>Summary!F72</f>
        <v>0</v>
      </c>
    </row>
    <row r="33" spans="2:4" x14ac:dyDescent="0.25">
      <c r="C33" t="str">
        <f>Summary!C73</f>
        <v>Cash at Bank</v>
      </c>
      <c r="D33" s="12">
        <f>Summary!F73</f>
        <v>0</v>
      </c>
    </row>
    <row r="39" spans="2:4" s="29" customFormat="1" x14ac:dyDescent="0.25">
      <c r="B39" s="29" t="s">
        <v>84</v>
      </c>
    </row>
    <row r="40" spans="2:4" s="30" customFormat="1" x14ac:dyDescent="0.25">
      <c r="C40" s="31" t="s">
        <v>85</v>
      </c>
    </row>
    <row r="42" spans="2:4" x14ac:dyDescent="0.25">
      <c r="C42" t="s">
        <v>36</v>
      </c>
      <c r="D42" s="12">
        <f>D18</f>
        <v>0</v>
      </c>
    </row>
    <row r="43" spans="2:4" x14ac:dyDescent="0.25">
      <c r="C43" t="s">
        <v>86</v>
      </c>
      <c r="D43" s="32">
        <f>SUM(D20:D21)</f>
        <v>0</v>
      </c>
    </row>
    <row r="44" spans="2:4" x14ac:dyDescent="0.25">
      <c r="C44" t="s">
        <v>87</v>
      </c>
      <c r="D44" s="12">
        <f>D25</f>
        <v>0</v>
      </c>
    </row>
    <row r="45" spans="2:4" x14ac:dyDescent="0.25">
      <c r="C45" t="str">
        <f>C27</f>
        <v>Mutual Funds - Equities</v>
      </c>
      <c r="D45" s="12">
        <f>D27</f>
        <v>0</v>
      </c>
    </row>
    <row r="46" spans="2:4" x14ac:dyDescent="0.25">
      <c r="C46" t="s">
        <v>88</v>
      </c>
      <c r="D46" s="12">
        <f>D24</f>
        <v>0</v>
      </c>
    </row>
    <row r="47" spans="2:4" x14ac:dyDescent="0.25">
      <c r="C47" t="s">
        <v>58</v>
      </c>
      <c r="D47" s="12">
        <f>D29</f>
        <v>0</v>
      </c>
    </row>
    <row r="48" spans="2:4" x14ac:dyDescent="0.25">
      <c r="C48" t="s">
        <v>89</v>
      </c>
      <c r="D48" s="12">
        <f>D31</f>
        <v>0</v>
      </c>
    </row>
    <row r="49" spans="3:5" x14ac:dyDescent="0.25">
      <c r="C49" t="s">
        <v>37</v>
      </c>
      <c r="D49" s="12">
        <f>D22</f>
        <v>0</v>
      </c>
    </row>
    <row r="50" spans="3:5" x14ac:dyDescent="0.25">
      <c r="C50" t="s">
        <v>35</v>
      </c>
      <c r="D50" s="12">
        <f>D23</f>
        <v>0</v>
      </c>
    </row>
    <row r="52" spans="3:5" ht="15.75" thickBot="1" x14ac:dyDescent="0.3">
      <c r="C52" s="20"/>
      <c r="D52" s="14">
        <f>SUM(D43:D51)</f>
        <v>0</v>
      </c>
      <c r="E52" s="15" t="e">
        <f>D52/$D$70</f>
        <v>#DIV/0!</v>
      </c>
    </row>
    <row r="54" spans="3:5" s="30" customFormat="1" x14ac:dyDescent="0.25">
      <c r="C54" s="31" t="s">
        <v>90</v>
      </c>
    </row>
    <row r="56" spans="3:5" x14ac:dyDescent="0.25">
      <c r="C56" t="s">
        <v>91</v>
      </c>
      <c r="D56" s="12">
        <f>D26</f>
        <v>0</v>
      </c>
    </row>
    <row r="57" spans="3:5" x14ac:dyDescent="0.25">
      <c r="C57" t="str">
        <f>C28</f>
        <v>Mutual Funds - Bond</v>
      </c>
      <c r="D57" s="12">
        <f>D28</f>
        <v>0</v>
      </c>
    </row>
    <row r="58" spans="3:5" x14ac:dyDescent="0.25">
      <c r="C58" t="str">
        <f>C30</f>
        <v>Stashaway (10%)</v>
      </c>
      <c r="D58" s="12">
        <f>D30</f>
        <v>0</v>
      </c>
    </row>
    <row r="60" spans="3:5" ht="15.75" thickBot="1" x14ac:dyDescent="0.3">
      <c r="C60" s="20"/>
      <c r="D60" s="14">
        <f>SUM(D56:D59)</f>
        <v>0</v>
      </c>
      <c r="E60" s="15" t="e">
        <f>D60/$D$70</f>
        <v>#DIV/0!</v>
      </c>
    </row>
    <row r="62" spans="3:5" s="30" customFormat="1" x14ac:dyDescent="0.25">
      <c r="C62" s="31" t="s">
        <v>92</v>
      </c>
    </row>
    <row r="64" spans="3:5" x14ac:dyDescent="0.25">
      <c r="C64" t="str">
        <f>C19</f>
        <v>Vehicles</v>
      </c>
      <c r="D64" s="12">
        <f>D19</f>
        <v>0</v>
      </c>
    </row>
    <row r="65" spans="3:5" x14ac:dyDescent="0.25">
      <c r="C65" t="str">
        <f>C32</f>
        <v>Fixed Deposit</v>
      </c>
      <c r="D65" s="12">
        <f>D32</f>
        <v>0</v>
      </c>
    </row>
    <row r="66" spans="3:5" x14ac:dyDescent="0.25">
      <c r="C66" t="str">
        <f>C33</f>
        <v>Cash at Bank</v>
      </c>
      <c r="D66" s="12">
        <f>D33</f>
        <v>0</v>
      </c>
    </row>
    <row r="68" spans="3:5" ht="15.75" thickBot="1" x14ac:dyDescent="0.3">
      <c r="C68" s="20"/>
      <c r="D68" s="14">
        <f>SUM(D64:D67)</f>
        <v>0</v>
      </c>
      <c r="E68" s="15" t="e">
        <f>D68/$D$70</f>
        <v>#DIV/0!</v>
      </c>
    </row>
    <row r="70" spans="3:5" s="28" customFormat="1" x14ac:dyDescent="0.25">
      <c r="C70" s="28" t="s">
        <v>94</v>
      </c>
      <c r="D70" s="33">
        <f>SUM(D52,D60,D68)</f>
        <v>0</v>
      </c>
    </row>
    <row r="72" spans="3:5" x14ac:dyDescent="0.25">
      <c r="C72" t="s">
        <v>93</v>
      </c>
      <c r="D72" s="12">
        <f>D70-SUM(D18:D33)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4" sqref="E14"/>
    </sheetView>
  </sheetViews>
  <sheetFormatPr defaultRowHeight="15" x14ac:dyDescent="0.25"/>
  <cols>
    <col min="2" max="2" width="2.7109375" customWidth="1"/>
    <col min="3" max="3" width="35.42578125" customWidth="1"/>
    <col min="4" max="21" width="15.140625" customWidth="1"/>
  </cols>
  <sheetData>
    <row r="1" spans="1:6" s="1" customFormat="1" x14ac:dyDescent="0.25">
      <c r="A1" s="1" t="s">
        <v>101</v>
      </c>
    </row>
    <row r="3" spans="1:6" s="2" customFormat="1" ht="15.75" thickBot="1" x14ac:dyDescent="0.3">
      <c r="B3" s="3" t="s">
        <v>65</v>
      </c>
      <c r="C3" s="3"/>
      <c r="D3" s="18">
        <v>44012</v>
      </c>
      <c r="E3" s="18">
        <v>44196</v>
      </c>
      <c r="F3" s="18">
        <v>44377</v>
      </c>
    </row>
    <row r="4" spans="1:6" x14ac:dyDescent="0.25">
      <c r="B4" s="2" t="s">
        <v>5</v>
      </c>
      <c r="E4" s="4"/>
      <c r="F4" s="4"/>
    </row>
    <row r="5" spans="1:6" x14ac:dyDescent="0.25">
      <c r="E5" s="4"/>
      <c r="F5" s="4"/>
    </row>
    <row r="6" spans="1:6" x14ac:dyDescent="0.25">
      <c r="B6" t="s">
        <v>7</v>
      </c>
      <c r="E6" s="4"/>
      <c r="F6" s="4"/>
    </row>
    <row r="7" spans="1:6" x14ac:dyDescent="0.25">
      <c r="C7" t="s">
        <v>98</v>
      </c>
      <c r="D7" s="4"/>
      <c r="E7" s="4"/>
      <c r="F7" s="4"/>
    </row>
    <row r="8" spans="1:6" x14ac:dyDescent="0.25">
      <c r="D8" s="4"/>
      <c r="E8" s="4"/>
      <c r="F8" s="4"/>
    </row>
    <row r="9" spans="1:6" x14ac:dyDescent="0.25">
      <c r="C9" s="7"/>
      <c r="D9" s="8">
        <f>SUM(D7:D8)</f>
        <v>0</v>
      </c>
      <c r="E9" s="8">
        <f t="shared" ref="E9" si="0">SUM(E7:E8)</f>
        <v>0</v>
      </c>
      <c r="F9" s="8">
        <f t="shared" ref="F9" si="1">SUM(F7:F8)</f>
        <v>0</v>
      </c>
    </row>
    <row r="10" spans="1:6" x14ac:dyDescent="0.25">
      <c r="C10" s="5"/>
      <c r="D10" s="6"/>
      <c r="E10" s="6"/>
      <c r="F10" s="6"/>
    </row>
    <row r="11" spans="1:6" x14ac:dyDescent="0.25">
      <c r="B11" t="s">
        <v>71</v>
      </c>
      <c r="D11" s="4"/>
      <c r="E11" s="4"/>
      <c r="F11" s="4"/>
    </row>
    <row r="12" spans="1:6" x14ac:dyDescent="0.25">
      <c r="C12" t="s">
        <v>97</v>
      </c>
      <c r="D12" s="4"/>
      <c r="E12" s="4"/>
      <c r="F12" s="4"/>
    </row>
    <row r="13" spans="1:6" x14ac:dyDescent="0.25">
      <c r="D13" s="4"/>
      <c r="E13" s="4"/>
      <c r="F13" s="4"/>
    </row>
    <row r="14" spans="1:6" x14ac:dyDescent="0.25">
      <c r="C14" s="7"/>
      <c r="D14" s="8">
        <f>SUM(D12:D13)</f>
        <v>0</v>
      </c>
      <c r="E14" s="8">
        <f t="shared" ref="E14:F14" si="2">SUM(E12:E13)</f>
        <v>0</v>
      </c>
      <c r="F14" s="8">
        <f t="shared" si="2"/>
        <v>0</v>
      </c>
    </row>
    <row r="15" spans="1:6" x14ac:dyDescent="0.25">
      <c r="E15" s="4"/>
      <c r="F15" s="4"/>
    </row>
    <row r="16" spans="1:6" x14ac:dyDescent="0.25">
      <c r="B16" t="s">
        <v>33</v>
      </c>
      <c r="E16" s="4"/>
      <c r="F16" s="4"/>
    </row>
    <row r="17" spans="2:6" x14ac:dyDescent="0.25">
      <c r="C17" t="s">
        <v>8</v>
      </c>
      <c r="D17" s="4"/>
      <c r="E17" s="4"/>
      <c r="F17" s="4"/>
    </row>
    <row r="18" spans="2:6" x14ac:dyDescent="0.25">
      <c r="C18" t="s">
        <v>13</v>
      </c>
      <c r="D18" s="4"/>
      <c r="E18" s="4"/>
      <c r="F18" s="4"/>
    </row>
    <row r="19" spans="2:6" x14ac:dyDescent="0.25">
      <c r="C19" t="s">
        <v>18</v>
      </c>
      <c r="D19" s="4"/>
      <c r="E19" s="4"/>
      <c r="F19" s="4"/>
    </row>
    <row r="20" spans="2:6" x14ac:dyDescent="0.25">
      <c r="C20" t="s">
        <v>19</v>
      </c>
      <c r="D20" s="4"/>
      <c r="E20" s="4"/>
      <c r="F20" s="4"/>
    </row>
    <row r="21" spans="2:6" x14ac:dyDescent="0.25">
      <c r="D21" s="4"/>
      <c r="E21" s="4"/>
      <c r="F21" s="4"/>
    </row>
    <row r="22" spans="2:6" x14ac:dyDescent="0.25">
      <c r="C22" s="7"/>
      <c r="D22" s="8">
        <f>SUM(D17:D21)</f>
        <v>0</v>
      </c>
      <c r="E22" s="8">
        <f t="shared" ref="E22:F22" si="3">SUM(E17:E21)</f>
        <v>0</v>
      </c>
      <c r="F22" s="8">
        <f t="shared" si="3"/>
        <v>0</v>
      </c>
    </row>
    <row r="23" spans="2:6" x14ac:dyDescent="0.25">
      <c r="E23" s="4"/>
      <c r="F23" s="4"/>
    </row>
    <row r="24" spans="2:6" x14ac:dyDescent="0.25">
      <c r="B24" t="s">
        <v>34</v>
      </c>
      <c r="E24" s="4"/>
      <c r="F24" s="4"/>
    </row>
    <row r="25" spans="2:6" x14ac:dyDescent="0.25">
      <c r="C25" t="s">
        <v>17</v>
      </c>
      <c r="D25" s="4"/>
      <c r="E25" s="4"/>
      <c r="F25" s="4"/>
    </row>
    <row r="26" spans="2:6" x14ac:dyDescent="0.25">
      <c r="C26" t="s">
        <v>96</v>
      </c>
      <c r="D26" s="4"/>
      <c r="E26" s="4"/>
      <c r="F26" s="4"/>
    </row>
    <row r="27" spans="2:6" x14ac:dyDescent="0.25">
      <c r="D27" s="4"/>
      <c r="E27" s="4"/>
      <c r="F27" s="4"/>
    </row>
    <row r="28" spans="2:6" x14ac:dyDescent="0.25">
      <c r="C28" s="7"/>
      <c r="D28" s="8">
        <f>SUM(D25:D27)</f>
        <v>0</v>
      </c>
      <c r="E28" s="8">
        <f t="shared" ref="E28:F28" si="4">SUM(E25:E27)</f>
        <v>0</v>
      </c>
      <c r="F28" s="8">
        <f t="shared" si="4"/>
        <v>0</v>
      </c>
    </row>
    <row r="29" spans="2:6" x14ac:dyDescent="0.25">
      <c r="E29" s="4"/>
      <c r="F29" s="4"/>
    </row>
    <row r="30" spans="2:6" x14ac:dyDescent="0.25">
      <c r="B30" t="s">
        <v>35</v>
      </c>
      <c r="E30" s="4"/>
      <c r="F30" s="4"/>
    </row>
    <row r="31" spans="2:6" x14ac:dyDescent="0.25">
      <c r="C31" t="s">
        <v>26</v>
      </c>
      <c r="E31" s="4"/>
      <c r="F31" s="4"/>
    </row>
    <row r="32" spans="2:6" x14ac:dyDescent="0.25">
      <c r="C32" t="s">
        <v>66</v>
      </c>
      <c r="E32" s="4"/>
      <c r="F32" s="4"/>
    </row>
    <row r="33" spans="2:6" x14ac:dyDescent="0.25">
      <c r="E33" s="4"/>
      <c r="F33" s="4"/>
    </row>
    <row r="34" spans="2:6" x14ac:dyDescent="0.25">
      <c r="C34" s="7"/>
      <c r="D34" s="8">
        <f>SUM(D31:D33)</f>
        <v>0</v>
      </c>
      <c r="E34" s="8">
        <f t="shared" ref="E34:F34" si="5">SUM(E31:E33)</f>
        <v>0</v>
      </c>
      <c r="F34" s="8">
        <f t="shared" si="5"/>
        <v>0</v>
      </c>
    </row>
    <row r="35" spans="2:6" x14ac:dyDescent="0.25">
      <c r="E35" s="4"/>
      <c r="F35" s="4"/>
    </row>
    <row r="36" spans="2:6" x14ac:dyDescent="0.25">
      <c r="B36" t="s">
        <v>46</v>
      </c>
      <c r="E36" s="4"/>
      <c r="F36" s="4"/>
    </row>
    <row r="37" spans="2:6" x14ac:dyDescent="0.25">
      <c r="C37" t="s">
        <v>48</v>
      </c>
      <c r="E37" s="4"/>
      <c r="F37" s="4"/>
    </row>
    <row r="38" spans="2:6" x14ac:dyDescent="0.25">
      <c r="C38" t="s">
        <v>47</v>
      </c>
      <c r="E38" s="4"/>
      <c r="F38" s="4"/>
    </row>
    <row r="39" spans="2:6" x14ac:dyDescent="0.25">
      <c r="E39" s="4"/>
      <c r="F39" s="4"/>
    </row>
    <row r="40" spans="2:6" x14ac:dyDescent="0.25">
      <c r="C40" s="7"/>
      <c r="D40" s="8">
        <f>SUM(D37:D39)</f>
        <v>0</v>
      </c>
      <c r="E40" s="8">
        <f t="shared" ref="E40:F40" si="6">SUM(E37:E39)</f>
        <v>0</v>
      </c>
      <c r="F40" s="8">
        <f t="shared" si="6"/>
        <v>0</v>
      </c>
    </row>
    <row r="41" spans="2:6" x14ac:dyDescent="0.25">
      <c r="E41" s="4"/>
      <c r="F41" s="4"/>
    </row>
    <row r="42" spans="2:6" x14ac:dyDescent="0.25">
      <c r="B42" t="s">
        <v>1</v>
      </c>
      <c r="E42" s="4"/>
      <c r="F42" s="4"/>
    </row>
    <row r="43" spans="2:6" x14ac:dyDescent="0.25">
      <c r="C43" t="s">
        <v>14</v>
      </c>
      <c r="D43" s="4"/>
      <c r="E43" s="4"/>
      <c r="F43" s="4"/>
    </row>
    <row r="44" spans="2:6" x14ac:dyDescent="0.25">
      <c r="D44" s="4"/>
      <c r="E44" s="4"/>
      <c r="F44" s="4"/>
    </row>
    <row r="45" spans="2:6" x14ac:dyDescent="0.25">
      <c r="C45" s="7"/>
      <c r="D45" s="8">
        <f>SUM(D43:D44)</f>
        <v>0</v>
      </c>
      <c r="E45" s="8">
        <f t="shared" ref="E45:F45" si="7">SUM(E43:E44)</f>
        <v>0</v>
      </c>
      <c r="F45" s="8">
        <f t="shared" si="7"/>
        <v>0</v>
      </c>
    </row>
    <row r="46" spans="2:6" x14ac:dyDescent="0.25">
      <c r="E46" s="4"/>
      <c r="F46" s="4"/>
    </row>
    <row r="47" spans="2:6" s="5" customFormat="1" x14ac:dyDescent="0.25">
      <c r="B47" s="5" t="s">
        <v>2</v>
      </c>
      <c r="E47" s="6"/>
      <c r="F47" s="6"/>
    </row>
    <row r="48" spans="2:6" x14ac:dyDescent="0.25">
      <c r="C48" t="s">
        <v>28</v>
      </c>
      <c r="D48" s="4"/>
      <c r="E48" s="4"/>
      <c r="F48" s="4"/>
    </row>
    <row r="49" spans="2:6" x14ac:dyDescent="0.25">
      <c r="C49" t="s">
        <v>29</v>
      </c>
      <c r="D49" s="4"/>
      <c r="E49" s="4"/>
      <c r="F49" s="4"/>
    </row>
    <row r="50" spans="2:6" x14ac:dyDescent="0.25">
      <c r="C50" t="s">
        <v>15</v>
      </c>
      <c r="D50" s="4"/>
      <c r="E50" s="4"/>
      <c r="F50" s="4"/>
    </row>
    <row r="51" spans="2:6" x14ac:dyDescent="0.25">
      <c r="C51" t="s">
        <v>16</v>
      </c>
      <c r="D51" s="4"/>
      <c r="E51" s="4"/>
      <c r="F51" s="4"/>
    </row>
    <row r="52" spans="2:6" x14ac:dyDescent="0.25">
      <c r="D52" s="4"/>
      <c r="E52" s="4"/>
      <c r="F52" s="4"/>
    </row>
    <row r="53" spans="2:6" x14ac:dyDescent="0.25">
      <c r="C53" s="7"/>
      <c r="D53" s="8">
        <f>SUM(D48:D52)</f>
        <v>0</v>
      </c>
      <c r="E53" s="8">
        <f t="shared" ref="E53:F53" si="8">SUM(E48:E52)</f>
        <v>0</v>
      </c>
      <c r="F53" s="8">
        <f t="shared" si="8"/>
        <v>0</v>
      </c>
    </row>
    <row r="54" spans="2:6" x14ac:dyDescent="0.25">
      <c r="E54" s="4"/>
      <c r="F54" s="4"/>
    </row>
    <row r="55" spans="2:6" x14ac:dyDescent="0.25">
      <c r="B55" t="s">
        <v>52</v>
      </c>
      <c r="E55" s="4"/>
      <c r="F55" s="4"/>
    </row>
    <row r="56" spans="2:6" x14ac:dyDescent="0.25">
      <c r="C56" t="s">
        <v>49</v>
      </c>
      <c r="E56" s="4"/>
      <c r="F56" s="4"/>
    </row>
    <row r="57" spans="2:6" x14ac:dyDescent="0.25">
      <c r="C57" t="s">
        <v>50</v>
      </c>
      <c r="E57" s="4"/>
      <c r="F57" s="4"/>
    </row>
    <row r="58" spans="2:6" x14ac:dyDescent="0.25">
      <c r="C58" t="s">
        <v>51</v>
      </c>
      <c r="E58" s="4"/>
      <c r="F58" s="4"/>
    </row>
    <row r="59" spans="2:6" x14ac:dyDescent="0.25">
      <c r="E59" s="4"/>
      <c r="F59" s="4"/>
    </row>
    <row r="60" spans="2:6" x14ac:dyDescent="0.25">
      <c r="C60" s="7"/>
      <c r="D60" s="8">
        <f>SUM(D56:D59)</f>
        <v>0</v>
      </c>
      <c r="E60" s="8">
        <f t="shared" ref="E60:F60" si="9">SUM(E56:E59)</f>
        <v>0</v>
      </c>
      <c r="F60" s="8">
        <f t="shared" si="9"/>
        <v>0</v>
      </c>
    </row>
    <row r="61" spans="2:6" x14ac:dyDescent="0.25">
      <c r="E61" s="4"/>
      <c r="F61" s="4"/>
    </row>
    <row r="62" spans="2:6" x14ac:dyDescent="0.25">
      <c r="B62" t="s">
        <v>3</v>
      </c>
      <c r="E62" s="4"/>
      <c r="F62" s="4"/>
    </row>
    <row r="63" spans="2:6" x14ac:dyDescent="0.25">
      <c r="C63" t="s">
        <v>42</v>
      </c>
      <c r="D63" s="4"/>
      <c r="E63" s="4"/>
      <c r="F63" s="4"/>
    </row>
    <row r="64" spans="2:6" x14ac:dyDescent="0.25">
      <c r="C64" t="s">
        <v>43</v>
      </c>
      <c r="E64" s="4"/>
      <c r="F64" s="4"/>
    </row>
    <row r="65" spans="2:6" x14ac:dyDescent="0.25">
      <c r="C65" t="s">
        <v>44</v>
      </c>
      <c r="D65" s="4"/>
      <c r="E65" s="4"/>
      <c r="F65" s="4"/>
    </row>
    <row r="66" spans="2:6" x14ac:dyDescent="0.25">
      <c r="C66" t="s">
        <v>45</v>
      </c>
      <c r="E66" s="4"/>
      <c r="F66" s="4"/>
    </row>
    <row r="67" spans="2:6" x14ac:dyDescent="0.25">
      <c r="C67" t="s">
        <v>68</v>
      </c>
      <c r="E67" s="4"/>
      <c r="F67" s="4"/>
    </row>
    <row r="68" spans="2:6" x14ac:dyDescent="0.25">
      <c r="E68" s="4"/>
      <c r="F68" s="4"/>
    </row>
    <row r="69" spans="2:6" x14ac:dyDescent="0.25">
      <c r="C69" s="7"/>
      <c r="D69" s="8">
        <f>SUM(D63:D68)</f>
        <v>0</v>
      </c>
      <c r="E69" s="8">
        <f t="shared" ref="E69:F69" si="10">SUM(E63:E68)</f>
        <v>0</v>
      </c>
      <c r="F69" s="8">
        <f t="shared" si="10"/>
        <v>0</v>
      </c>
    </row>
    <row r="70" spans="2:6" x14ac:dyDescent="0.25">
      <c r="E70" s="4"/>
      <c r="F70" s="4"/>
    </row>
    <row r="71" spans="2:6" x14ac:dyDescent="0.25">
      <c r="B71" t="s">
        <v>4</v>
      </c>
      <c r="E71" s="4"/>
      <c r="F71" s="4"/>
    </row>
    <row r="72" spans="2:6" x14ac:dyDescent="0.25">
      <c r="C72" t="s">
        <v>8</v>
      </c>
      <c r="D72" s="4"/>
      <c r="E72" s="4"/>
      <c r="F72" s="4"/>
    </row>
    <row r="73" spans="2:6" x14ac:dyDescent="0.25">
      <c r="C73" t="s">
        <v>9</v>
      </c>
      <c r="D73" s="4"/>
      <c r="E73" s="4"/>
      <c r="F73" s="4"/>
    </row>
    <row r="74" spans="2:6" x14ac:dyDescent="0.25">
      <c r="D74" s="4"/>
      <c r="E74" s="4"/>
      <c r="F74" s="4"/>
    </row>
    <row r="75" spans="2:6" x14ac:dyDescent="0.25">
      <c r="C75" s="7"/>
      <c r="D75" s="8">
        <f>SUM(D72:D74)</f>
        <v>0</v>
      </c>
      <c r="E75" s="8">
        <f t="shared" ref="E75:F75" si="11">SUM(E72:E74)</f>
        <v>0</v>
      </c>
      <c r="F75" s="8">
        <f t="shared" si="11"/>
        <v>0</v>
      </c>
    </row>
    <row r="76" spans="2:6" x14ac:dyDescent="0.25">
      <c r="E76" s="4"/>
      <c r="F76" s="4"/>
    </row>
    <row r="77" spans="2:6" x14ac:dyDescent="0.25">
      <c r="B77" t="s">
        <v>10</v>
      </c>
      <c r="E77" s="4"/>
      <c r="F77" s="4"/>
    </row>
    <row r="78" spans="2:6" x14ac:dyDescent="0.25">
      <c r="C78" t="s">
        <v>8</v>
      </c>
      <c r="D78" s="4"/>
      <c r="E78" s="4"/>
      <c r="F78" s="4"/>
    </row>
    <row r="79" spans="2:6" x14ac:dyDescent="0.25">
      <c r="C79" t="s">
        <v>11</v>
      </c>
      <c r="D79" s="4"/>
      <c r="E79" s="4"/>
      <c r="F79" s="4"/>
    </row>
    <row r="80" spans="2:6" x14ac:dyDescent="0.25">
      <c r="C80" t="s">
        <v>9</v>
      </c>
      <c r="D80" s="4"/>
      <c r="E80" s="4"/>
      <c r="F80" s="4"/>
    </row>
    <row r="81" spans="2:6" x14ac:dyDescent="0.25">
      <c r="C81" t="s">
        <v>12</v>
      </c>
      <c r="D81" s="4"/>
      <c r="E81" s="4"/>
      <c r="F81" s="4"/>
    </row>
    <row r="82" spans="2:6" x14ac:dyDescent="0.25">
      <c r="C82" t="s">
        <v>24</v>
      </c>
      <c r="D82" s="4"/>
      <c r="E82" s="4"/>
      <c r="F82" s="4"/>
    </row>
    <row r="83" spans="2:6" x14ac:dyDescent="0.25">
      <c r="C83" t="s">
        <v>67</v>
      </c>
      <c r="D83" s="4"/>
      <c r="E83" s="4"/>
      <c r="F83" s="4"/>
    </row>
    <row r="84" spans="2:6" x14ac:dyDescent="0.25">
      <c r="C84" t="s">
        <v>21</v>
      </c>
      <c r="D84" s="4"/>
      <c r="E84" s="4"/>
      <c r="F84" s="4"/>
    </row>
    <row r="85" spans="2:6" x14ac:dyDescent="0.25">
      <c r="C85" t="s">
        <v>22</v>
      </c>
      <c r="D85" s="4"/>
      <c r="E85" s="4"/>
      <c r="F85" s="4"/>
    </row>
    <row r="86" spans="2:6" x14ac:dyDescent="0.25">
      <c r="C86" t="s">
        <v>23</v>
      </c>
      <c r="D86" s="4"/>
      <c r="E86" s="4"/>
      <c r="F86" s="4"/>
    </row>
    <row r="87" spans="2:6" x14ac:dyDescent="0.25">
      <c r="C87" t="s">
        <v>25</v>
      </c>
      <c r="D87" s="4"/>
      <c r="E87" s="4"/>
      <c r="F87" s="4"/>
    </row>
    <row r="88" spans="2:6" x14ac:dyDescent="0.25">
      <c r="D88" s="4"/>
      <c r="E88" s="4"/>
      <c r="F88" s="4"/>
    </row>
    <row r="89" spans="2:6" x14ac:dyDescent="0.25">
      <c r="C89" s="7"/>
      <c r="D89" s="10">
        <f>SUM(D78:D88)</f>
        <v>0</v>
      </c>
      <c r="E89" s="10">
        <f t="shared" ref="E89:F89" si="12">SUM(E78:E88)</f>
        <v>0</v>
      </c>
      <c r="F89" s="10">
        <f t="shared" si="12"/>
        <v>0</v>
      </c>
    </row>
    <row r="91" spans="2:6" ht="15.75" thickBot="1" x14ac:dyDescent="0.3">
      <c r="B91" s="11" t="s">
        <v>31</v>
      </c>
      <c r="C91" s="11"/>
      <c r="D91" s="19">
        <f>SUM(D9,D14,D22,D28,D34,D40,D45,D53,D69,D75,D89,D60)</f>
        <v>0</v>
      </c>
      <c r="E91" s="19">
        <f>SUM(E9,E14,E22,E28,E34,E40,E45,E53,E69,E75,E89,E60)</f>
        <v>0</v>
      </c>
      <c r="F91" s="19">
        <f>SUM(F9,F14,F22,F28,F34,F40,F45,F53,F69,F75,F89,F60)</f>
        <v>0</v>
      </c>
    </row>
    <row r="92" spans="2:6" ht="15.75" thickTop="1" x14ac:dyDescent="0.25"/>
    <row r="93" spans="2:6" ht="15.75" thickBot="1" x14ac:dyDescent="0.3">
      <c r="B93" s="3" t="s">
        <v>6</v>
      </c>
      <c r="C93" s="3"/>
      <c r="D93" s="3"/>
      <c r="E93" s="3"/>
      <c r="F93" s="3"/>
    </row>
    <row r="94" spans="2:6" x14ac:dyDescent="0.25">
      <c r="E94" s="4"/>
      <c r="F94" s="4"/>
    </row>
    <row r="95" spans="2:6" x14ac:dyDescent="0.25">
      <c r="B95" t="s">
        <v>72</v>
      </c>
      <c r="E95" s="4"/>
      <c r="F95" s="4"/>
    </row>
    <row r="96" spans="2:6" x14ac:dyDescent="0.25">
      <c r="C96" t="s">
        <v>99</v>
      </c>
      <c r="D96" s="4"/>
      <c r="E96" s="4"/>
      <c r="F96" s="4"/>
    </row>
    <row r="97" spans="2:6" x14ac:dyDescent="0.25">
      <c r="C97" t="s">
        <v>100</v>
      </c>
      <c r="D97" s="4"/>
      <c r="E97" s="4"/>
      <c r="F97" s="4"/>
    </row>
    <row r="98" spans="2:6" x14ac:dyDescent="0.25">
      <c r="D98" s="4"/>
      <c r="E98" s="4"/>
      <c r="F98" s="4"/>
    </row>
    <row r="99" spans="2:6" x14ac:dyDescent="0.25">
      <c r="C99" s="7"/>
      <c r="D99" s="8">
        <f>SUM(D96:D98)</f>
        <v>0</v>
      </c>
      <c r="E99" s="8">
        <f>SUM(E96:E98)</f>
        <v>0</v>
      </c>
      <c r="F99" s="8">
        <f>SUM(F96:F98)</f>
        <v>0</v>
      </c>
    </row>
    <row r="101" spans="2:6" x14ac:dyDescent="0.25">
      <c r="B101" t="s">
        <v>20</v>
      </c>
      <c r="E101" s="4"/>
      <c r="F101" s="4"/>
    </row>
    <row r="102" spans="2:6" x14ac:dyDescent="0.25">
      <c r="C102" t="s">
        <v>8</v>
      </c>
      <c r="D102" s="4"/>
      <c r="E102" s="4"/>
      <c r="F102" s="4"/>
    </row>
    <row r="103" spans="2:6" x14ac:dyDescent="0.25">
      <c r="C103" t="s">
        <v>27</v>
      </c>
      <c r="D103" s="4"/>
      <c r="E103" s="4"/>
      <c r="F103" s="4"/>
    </row>
    <row r="104" spans="2:6" x14ac:dyDescent="0.25">
      <c r="C104" t="s">
        <v>11</v>
      </c>
      <c r="D104" s="4"/>
      <c r="E104" s="4"/>
      <c r="F104" s="4"/>
    </row>
    <row r="105" spans="2:6" x14ac:dyDescent="0.25">
      <c r="D105" s="4"/>
      <c r="E105" s="4"/>
      <c r="F105" s="4"/>
    </row>
    <row r="106" spans="2:6" x14ac:dyDescent="0.25">
      <c r="C106" s="7"/>
      <c r="D106" s="8">
        <f>SUM(D102:D105)</f>
        <v>0</v>
      </c>
      <c r="E106" s="8">
        <f t="shared" ref="E106:F106" si="13">SUM(E102:E105)</f>
        <v>0</v>
      </c>
      <c r="F106" s="8">
        <f t="shared" si="13"/>
        <v>0</v>
      </c>
    </row>
    <row r="108" spans="2:6" ht="15.75" thickBot="1" x14ac:dyDescent="0.3">
      <c r="B108" s="11" t="s">
        <v>30</v>
      </c>
      <c r="C108" s="11"/>
      <c r="D108" s="19">
        <f>SUM(D99,D106)</f>
        <v>0</v>
      </c>
      <c r="E108" s="19">
        <f>SUM(E99,E106)</f>
        <v>0</v>
      </c>
      <c r="F108" s="19">
        <f>SUM(F99,F106)</f>
        <v>0</v>
      </c>
    </row>
    <row r="109" spans="2:6" ht="15.75" thickTop="1" x14ac:dyDescent="0.25"/>
    <row r="110" spans="2:6" ht="15.75" thickBot="1" x14ac:dyDescent="0.3">
      <c r="B110" s="20" t="s">
        <v>32</v>
      </c>
      <c r="C110" s="20"/>
      <c r="D110" s="14">
        <f>D91-D108</f>
        <v>0</v>
      </c>
      <c r="E110" s="14">
        <f>E91-E108</f>
        <v>0</v>
      </c>
      <c r="F110" s="14">
        <f>F91-F108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DashBoard</vt:lpstr>
      <vt:lpstr>Financial Position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Loh Wui Keat</dc:creator>
  <cp:lastModifiedBy>Jason Loh Wui Keat</cp:lastModifiedBy>
  <dcterms:created xsi:type="dcterms:W3CDTF">2020-07-18T06:37:25Z</dcterms:created>
  <dcterms:modified xsi:type="dcterms:W3CDTF">2021-07-04T06:08:29Z</dcterms:modified>
</cp:coreProperties>
</file>